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60" windowWidth="17955" windowHeight="11235"/>
  </bookViews>
  <sheets>
    <sheet name="3 rd &amp; 4th" sheetId="2" r:id="rId1"/>
    <sheet name="3 rd Zone" sheetId="1" r:id="rId2"/>
  </sheets>
  <externalReferences>
    <externalReference r:id="rId3"/>
  </externalReferences>
  <definedNames>
    <definedName name="_xlnm._FilterDatabase" localSheetId="0" hidden="1">'3 rd &amp; 4th'!$B$6:$AC$104</definedName>
    <definedName name="_xlnm._FilterDatabase" localSheetId="1" hidden="1">'3 rd Zone'!$B$6:$F$13</definedName>
    <definedName name="_xlnm.Print_Area" localSheetId="1">'3 rd Zone'!$A$1:$F$20</definedName>
    <definedName name="_xlnm.Print_Titles" localSheetId="0">'3 rd &amp; 4th'!$5:$6</definedName>
    <definedName name="_xlnm.Print_Titles" localSheetId="1">'3 rd Zone'!$5:$6</definedName>
  </definedNames>
  <calcPr calcId="145621"/>
</workbook>
</file>

<file path=xl/calcChain.xml><?xml version="1.0" encoding="utf-8"?>
<calcChain xmlns="http://schemas.openxmlformats.org/spreadsheetml/2006/main">
  <c r="AD45" i="2" l="1"/>
  <c r="AE34" i="2"/>
  <c r="AE32" i="2"/>
  <c r="O20" i="2" l="1"/>
  <c r="R20" i="2"/>
  <c r="U20" i="2"/>
  <c r="V20" i="2"/>
  <c r="W20" i="2"/>
  <c r="X20" i="2"/>
  <c r="Y20" i="2"/>
  <c r="Z20" i="2"/>
  <c r="AA20" i="2"/>
  <c r="AB20" i="2"/>
  <c r="E18" i="2"/>
  <c r="E30" i="2" s="1"/>
  <c r="F18" i="2"/>
  <c r="F30" i="2" s="1"/>
  <c r="J18" i="2"/>
  <c r="J30" i="2" s="1"/>
  <c r="K18" i="2"/>
  <c r="K30" i="2" s="1"/>
  <c r="M18" i="2"/>
  <c r="M30" i="2" s="1"/>
  <c r="O18" i="2"/>
  <c r="O30" i="2" s="1"/>
  <c r="P18" i="2"/>
  <c r="P30" i="2" s="1"/>
  <c r="R18" i="2"/>
  <c r="R30" i="2" s="1"/>
  <c r="S18" i="2"/>
  <c r="S30" i="2" s="1"/>
  <c r="U18" i="2"/>
  <c r="U30" i="2" s="1"/>
  <c r="W18" i="2"/>
  <c r="W30" i="2" s="1"/>
  <c r="X18" i="2"/>
  <c r="X30" i="2" s="1"/>
  <c r="Y18" i="2"/>
  <c r="Y30" i="2" s="1"/>
  <c r="Z18" i="2"/>
  <c r="Z30" i="2" s="1"/>
  <c r="AA18" i="2"/>
  <c r="AA30" i="2" s="1"/>
  <c r="D18" i="2"/>
  <c r="D30" i="2" s="1"/>
  <c r="AB103" i="2" l="1"/>
  <c r="AC102" i="2"/>
  <c r="AC101" i="2"/>
  <c r="AC100" i="2"/>
  <c r="AC99" i="2"/>
  <c r="AC98" i="2"/>
  <c r="AC97" i="2"/>
  <c r="AC96" i="2"/>
  <c r="AC95" i="2"/>
  <c r="AC94" i="2"/>
  <c r="AC93" i="2"/>
  <c r="AC92" i="2"/>
  <c r="AC91" i="2"/>
  <c r="AC90" i="2"/>
  <c r="AC89" i="2"/>
  <c r="AC88" i="2"/>
  <c r="AC87" i="2"/>
  <c r="AC86" i="2"/>
  <c r="AC85" i="2"/>
  <c r="AC84" i="2"/>
  <c r="AC83" i="2"/>
  <c r="AC82" i="2"/>
  <c r="AC81" i="2"/>
  <c r="AC80" i="2"/>
  <c r="AC79" i="2"/>
  <c r="AC78" i="2"/>
  <c r="AC77" i="2"/>
  <c r="AB76" i="2"/>
  <c r="AA76" i="2"/>
  <c r="AA104" i="2" s="1"/>
  <c r="Z76" i="2"/>
  <c r="Z104" i="2" s="1"/>
  <c r="Y76" i="2"/>
  <c r="Y104" i="2" s="1"/>
  <c r="X76" i="2"/>
  <c r="X104" i="2" s="1"/>
  <c r="W76" i="2"/>
  <c r="W104" i="2" s="1"/>
  <c r="V76" i="2"/>
  <c r="V104" i="2" s="1"/>
  <c r="U76" i="2"/>
  <c r="U104" i="2" s="1"/>
  <c r="T76" i="2"/>
  <c r="T104" i="2" s="1"/>
  <c r="S76" i="2"/>
  <c r="S104" i="2" s="1"/>
  <c r="R76" i="2"/>
  <c r="R104" i="2" s="1"/>
  <c r="Q76" i="2"/>
  <c r="Q104" i="2" s="1"/>
  <c r="P76" i="2"/>
  <c r="P104" i="2" s="1"/>
  <c r="O76" i="2"/>
  <c r="O104" i="2" s="1"/>
  <c r="N76" i="2"/>
  <c r="N104" i="2" s="1"/>
  <c r="M76" i="2"/>
  <c r="M104" i="2" s="1"/>
  <c r="L76" i="2"/>
  <c r="L104" i="2" s="1"/>
  <c r="K76" i="2"/>
  <c r="K104" i="2" s="1"/>
  <c r="J76" i="2"/>
  <c r="J104" i="2" s="1"/>
  <c r="I76" i="2"/>
  <c r="I104" i="2" s="1"/>
  <c r="H76" i="2"/>
  <c r="H104" i="2" s="1"/>
  <c r="G76" i="2"/>
  <c r="G104" i="2" s="1"/>
  <c r="F76" i="2"/>
  <c r="F104" i="2" s="1"/>
  <c r="E76" i="2"/>
  <c r="E104" i="2" s="1"/>
  <c r="D76" i="2"/>
  <c r="D104" i="2" s="1"/>
  <c r="AC75" i="2"/>
  <c r="AC74" i="2"/>
  <c r="AC73" i="2"/>
  <c r="AC72" i="2"/>
  <c r="AC71" i="2"/>
  <c r="AC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C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C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D23" i="2" s="1"/>
  <c r="AC9" i="2"/>
  <c r="AC8" i="2"/>
  <c r="AC7" i="2"/>
  <c r="AD30" i="2" s="1"/>
  <c r="F14" i="1"/>
  <c r="E13" i="1"/>
  <c r="E15" i="1" s="1"/>
  <c r="D13" i="1"/>
  <c r="D15" i="1" s="1"/>
  <c r="F12" i="1"/>
  <c r="F11" i="1"/>
  <c r="F10" i="1"/>
  <c r="F9" i="1"/>
  <c r="F8" i="1"/>
  <c r="F7" i="1"/>
  <c r="F13" i="1" l="1"/>
  <c r="F15" i="1" s="1"/>
  <c r="AD31" i="2"/>
  <c r="AD20" i="2"/>
  <c r="AD43" i="2"/>
  <c r="AE30" i="2"/>
  <c r="AD33" i="2"/>
  <c r="AD22" i="2"/>
  <c r="AD35" i="2"/>
  <c r="AD25" i="2"/>
  <c r="AC103" i="2"/>
  <c r="AB104" i="2"/>
  <c r="AC76" i="2"/>
  <c r="AD49" i="2" l="1"/>
  <c r="AE49" i="2" s="1"/>
  <c r="AE35" i="2"/>
  <c r="AD46" i="2"/>
  <c r="AE33" i="2"/>
  <c r="AD44" i="2"/>
  <c r="AE31" i="2"/>
  <c r="AC104" i="2"/>
  <c r="AF107" i="2" l="1"/>
  <c r="AF104" i="2"/>
</calcChain>
</file>

<file path=xl/sharedStrings.xml><?xml version="1.0" encoding="utf-8"?>
<sst xmlns="http://schemas.openxmlformats.org/spreadsheetml/2006/main" count="158" uniqueCount="143">
  <si>
    <t>CHAMUNDESHWARI ELECTRICITY SUPPLY CORPORATION LIMITED</t>
  </si>
  <si>
    <t>ANNEXURE-1</t>
  </si>
  <si>
    <t>In Lakhs</t>
  </si>
  <si>
    <t>SL NO</t>
  </si>
  <si>
    <t>ACCOUNT CODE</t>
  </si>
  <si>
    <t>ACCOUNT HEAD</t>
  </si>
  <si>
    <t xml:space="preserve">  Mysore Zone.</t>
  </si>
  <si>
    <t>Hassan Zone</t>
  </si>
  <si>
    <t>Copany Total</t>
  </si>
  <si>
    <t>R&amp;M to Plant &amp; Machinery - Others</t>
  </si>
  <si>
    <t>R&amp;M Expenses to Distribution Transformers</t>
  </si>
  <si>
    <t>R &amp;M to lines cable network</t>
  </si>
  <si>
    <t>R &amp; M to Vehicles</t>
  </si>
  <si>
    <t>R &amp; M to Office Equipment</t>
  </si>
  <si>
    <t>Repairs to Computers &amp; Printer</t>
  </si>
  <si>
    <t>74 Total</t>
  </si>
  <si>
    <t>76 Total</t>
  </si>
  <si>
    <t>GRAND TOTAL</t>
  </si>
  <si>
    <t>Chief Financial Officer</t>
  </si>
  <si>
    <t>Corporate Office CESC</t>
  </si>
  <si>
    <t>Mysore</t>
  </si>
  <si>
    <t>Statement showing the Details of Provisional Revenue Budget For 3rd &amp; 4 th Quarter Released to Accounting units  for the Financial Year 2020-21</t>
  </si>
  <si>
    <t>2020-21</t>
  </si>
  <si>
    <t xml:space="preserve">  408-NRM.</t>
  </si>
  <si>
    <t xml:space="preserve">  473-VVM.</t>
  </si>
  <si>
    <t xml:space="preserve">  471-Nanjangudu.</t>
  </si>
  <si>
    <t xml:space="preserve">  410-Hunsur.</t>
  </si>
  <si>
    <t xml:space="preserve">  480-K.R.Nagar.</t>
  </si>
  <si>
    <t xml:space="preserve">  409-C.H.Nagar.</t>
  </si>
  <si>
    <t xml:space="preserve">  411-Madikeri.</t>
  </si>
  <si>
    <t xml:space="preserve">  474- Mandya.</t>
  </si>
  <si>
    <t xml:space="preserve">  413-Maddur.</t>
  </si>
  <si>
    <t xml:space="preserve">  453-P.Pura.</t>
  </si>
  <si>
    <t xml:space="preserve">  476-N Mangala.</t>
  </si>
  <si>
    <t xml:space="preserve">  412-Hassan.</t>
  </si>
  <si>
    <t xml:space="preserve">  478-Sakaleshpura.</t>
  </si>
  <si>
    <t xml:space="preserve">  472-H.N.Pura.</t>
  </si>
  <si>
    <t xml:space="preserve">  450-C.R.Patna.</t>
  </si>
  <si>
    <t xml:space="preserve">  477-Arasikere.</t>
  </si>
  <si>
    <t xml:space="preserve">  267-O &amp; M Circle Mysuru .</t>
  </si>
  <si>
    <t xml:space="preserve">  252-O&amp;M Circle Chn-Kodagu.</t>
  </si>
  <si>
    <t xml:space="preserve">  266-Mandya Circle.</t>
  </si>
  <si>
    <t xml:space="preserve">  265-Has. Circle.</t>
  </si>
  <si>
    <t xml:space="preserve">  766-Zonal.</t>
  </si>
  <si>
    <t>Hassan Zonal</t>
  </si>
  <si>
    <t xml:space="preserve">  791 -Internal Mangement.</t>
  </si>
  <si>
    <t>Salaries Regular Employees-MRT</t>
  </si>
  <si>
    <t>Salaries Regular Employees-Store</t>
  </si>
  <si>
    <t>Salaries Regular Employees-Others</t>
  </si>
  <si>
    <t>Basic- House Orderly Employees.</t>
  </si>
  <si>
    <t>Salaries -Regular Employees Employees covered under contributory Pension Scheme</t>
  </si>
  <si>
    <t>Salaries-Deputation Employees from other departments.</t>
  </si>
  <si>
    <t>Salaries-Deputation Employees from Other Departments covered under contributory pension scheme.</t>
  </si>
  <si>
    <t>Salaries Casual Labours- Others</t>
  </si>
  <si>
    <t>Salaries Contract AE's/JE's</t>
  </si>
  <si>
    <t xml:space="preserve">Remuneration to Junior Lineman during training period. </t>
  </si>
  <si>
    <t>Salaries Trainees/ Apprentices</t>
  </si>
  <si>
    <t>Dearness pay-Regular Employees Meter Testing &amp; HT Rating</t>
  </si>
  <si>
    <t>Interim Relief- Dearness Pay-Regular Employees</t>
  </si>
  <si>
    <t>Dearness Pay-Regular Employees-Stores</t>
  </si>
  <si>
    <t>Dearness Pay-Regular Employees-Others</t>
  </si>
  <si>
    <t>Dearness Pay-House Orderly Employees.</t>
  </si>
  <si>
    <t>Dearness Pay-Regular Employees MUSS 33/11KV</t>
  </si>
  <si>
    <t>Dearness Pay-Regular Employees covered under Contributory Pension Scheme</t>
  </si>
  <si>
    <t>Over time Regular Employee-Store</t>
  </si>
  <si>
    <t>Over time Regular Employee-Casual Labour</t>
  </si>
  <si>
    <t>Over time Regular Employees -Covered under Contributory Pension Scheme</t>
  </si>
  <si>
    <t>Overtime-Regular Employees</t>
  </si>
  <si>
    <t>DA to Regular Employees-MRT</t>
  </si>
  <si>
    <t>DA to Regular Employees-Store</t>
  </si>
  <si>
    <t>DA to Regular Employees-Casual Labour</t>
  </si>
  <si>
    <t>DA to Regular Emplyees -Employees MUSS 33/11KV</t>
  </si>
  <si>
    <t>DA to Regular Emplyees -Employees covered under Contributory Pension Scheme</t>
  </si>
  <si>
    <t>Dearness Allowance-Deputation Employees from Other Departments.</t>
  </si>
  <si>
    <t>Other Allowance-Deputation employees from Other Departments Regular.</t>
  </si>
  <si>
    <t>Other Allowance-Deputation employees from other Departments.</t>
  </si>
  <si>
    <t>Other Allowances Regular Employees-MRT</t>
  </si>
  <si>
    <t>Other Allowances Regular Employees Covered under Contributory Pension Scheme</t>
  </si>
  <si>
    <t>Other Allowances Regular Employees-Others</t>
  </si>
  <si>
    <t>HRA Regular Employees-MRT</t>
  </si>
  <si>
    <t>HRA Regular Employees-Store</t>
  </si>
  <si>
    <t>HRA Regular Employees-Others</t>
  </si>
  <si>
    <t>CCA Regular Employee-Others</t>
  </si>
  <si>
    <t>HRA Regular Emplyees- Employees MUSS 33/11KV</t>
  </si>
  <si>
    <t>HRA Regular Emplyees- Employees covered under Contributory Pension Scheme</t>
  </si>
  <si>
    <t>CCA Regular Employees - Employees Covered under Contributory Pension Scheme</t>
  </si>
  <si>
    <t>House Rent Allowance-Deputation Employees from Other Departments</t>
  </si>
  <si>
    <t>Bonus-Regular</t>
  </si>
  <si>
    <t>Bonus-Casual</t>
  </si>
  <si>
    <t>Ex-Gratia</t>
  </si>
  <si>
    <t>Medical Expenses reimbursement</t>
  </si>
  <si>
    <t>Earned Leave Encashment to deputed Officers / Employees.</t>
  </si>
  <si>
    <t>Earned Leave Encashment for Employees covered under Contributory Pension Scheme</t>
  </si>
  <si>
    <t>Earned Leave Encashment</t>
  </si>
  <si>
    <t>ELS to Retired/ Deceased Employees</t>
  </si>
  <si>
    <t>Payment under work mens compensation act</t>
  </si>
  <si>
    <t>Payment to helpers/ Employees of Mansoon Gangs</t>
  </si>
  <si>
    <t xml:space="preserve">Medical Expenses </t>
  </si>
  <si>
    <t>Uniform &amp; Livery Expenses</t>
  </si>
  <si>
    <t>Fees for staff training Courses</t>
  </si>
  <si>
    <t>Training Expenses for Trainee</t>
  </si>
  <si>
    <t>Janatha personal Accident Insurance Scheme</t>
  </si>
  <si>
    <t>Subsidised / free Supply of Power</t>
  </si>
  <si>
    <t>Terminal Benefits Corporation</t>
  </si>
  <si>
    <t>Labour Welfare Fund</t>
  </si>
  <si>
    <t>Terminal Benefits Corporation's contribution</t>
  </si>
  <si>
    <t>Terminal Benefits</t>
  </si>
  <si>
    <t>Family Benefit Fund Contribution</t>
  </si>
  <si>
    <t>Lump sum amount payable to legal heirs of the deceased employee  recruited under NDCPS</t>
  </si>
  <si>
    <t>Pension &amp; New Contribution of Employees on Deputation</t>
  </si>
  <si>
    <t>75 Total</t>
  </si>
  <si>
    <t>Rent</t>
  </si>
  <si>
    <t>Rates &amp; Taxes</t>
  </si>
  <si>
    <t>Telephone Charges</t>
  </si>
  <si>
    <t>Postage</t>
  </si>
  <si>
    <t>Mobile phone charges</t>
  </si>
  <si>
    <t>Computer Billing Expenses</t>
  </si>
  <si>
    <t>Internet Charges</t>
  </si>
  <si>
    <t>Legal charges</t>
  </si>
  <si>
    <t>Audit fees</t>
  </si>
  <si>
    <t>Consultancy charges</t>
  </si>
  <si>
    <t>Other professional charges</t>
  </si>
  <si>
    <t>Remuneration Paid to Contract Agencies / Service obtained</t>
  </si>
  <si>
    <t>Traveling Allowances to Employee</t>
  </si>
  <si>
    <t>Vehicle running Expenses other than store</t>
  </si>
  <si>
    <t xml:space="preserve">Vehicle hiring Expenses </t>
  </si>
  <si>
    <t>Fees &amp; Subscription</t>
  </si>
  <si>
    <t>Books, Periodicals &amp; Dairies</t>
  </si>
  <si>
    <t>Printing &amp; Stationery</t>
  </si>
  <si>
    <t>Advertisement Expenses</t>
  </si>
  <si>
    <t>Computer Stationary &amp; Floppies</t>
  </si>
  <si>
    <t>Contribution</t>
  </si>
  <si>
    <t>Expenses towards consumer relation/education</t>
  </si>
  <si>
    <t>Miscellaneous expenses</t>
  </si>
  <si>
    <t>Revenue Expenditure incurred on Software</t>
  </si>
  <si>
    <t>Transaction Charges paid to Revenue collecting agency - Mobile One.</t>
  </si>
  <si>
    <t>Advertisement of Tenders, Notices &amp; Others</t>
  </si>
  <si>
    <t>Grand Total</t>
  </si>
  <si>
    <t xml:space="preserve">  475-Kollegala.</t>
  </si>
  <si>
    <t xml:space="preserve">  479-       K.R Pete.</t>
  </si>
  <si>
    <t>Statement showing the Details of Provisional Revenue Budget For 3rd  Quarter Released to Zonal Offices for the Financial Year 2020-21</t>
  </si>
  <si>
    <t>Sd/-</t>
  </si>
  <si>
    <t>ANNEXURE-2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</si>
</sst>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[$-409]mmmm\-yy;@"/>
    <numFmt numFmtId="166" formatCode="_(* #,##0_);_(* \(#,##0\);_(* &quot;-&quot;??_);_(@_)"/>
    <numFmt numFmtId="167" formatCode="_([$€-2]* #,##0.00_);_([$€-2]* \(#,##0.00\);_([$€-2]* &quot;-&quot;??_)"/>
    <numFmt numFmtId="168" formatCode="0.0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sz val="9"/>
      <name val="Book Antiqua"/>
      <family val="1"/>
    </font>
    <font>
      <b/>
      <sz val="9"/>
      <name val="Book Antiqua"/>
      <family val="1"/>
    </font>
    <font>
      <b/>
      <sz val="8"/>
      <color theme="1"/>
      <name val="Book Antiqua"/>
      <family val="1"/>
    </font>
    <font>
      <sz val="11"/>
      <color theme="1"/>
      <name val="Book Antiqua"/>
      <family val="1"/>
    </font>
    <font>
      <sz val="12"/>
      <color indexed="8"/>
      <name val="Book Antiqua"/>
      <family val="1"/>
    </font>
    <font>
      <sz val="9"/>
      <color indexed="8"/>
      <name val="Book Antiqua"/>
      <family val="1"/>
    </font>
    <font>
      <b/>
      <sz val="11"/>
      <color theme="1"/>
      <name val="Book Antiqua"/>
      <family val="1"/>
    </font>
    <font>
      <b/>
      <sz val="12"/>
      <color indexed="8"/>
      <name val="Book Antiqua"/>
      <family val="1"/>
    </font>
    <font>
      <b/>
      <sz val="12"/>
      <color theme="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Century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Book Antiqua"/>
      <family val="1"/>
    </font>
    <font>
      <sz val="11"/>
      <name val="Book Antiqua"/>
      <family val="1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030">
    <xf numFmtId="0" fontId="0" fillId="0" borderId="0"/>
    <xf numFmtId="0" fontId="2" fillId="0" borderId="0"/>
    <xf numFmtId="0" fontId="2" fillId="0" borderId="0"/>
    <xf numFmtId="0" fontId="2" fillId="0" borderId="0">
      <alignment vertical="top"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0" fontId="20" fillId="22" borderId="5" applyNumberFormat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7" fillId="8" borderId="4" applyNumberFormat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" fillId="0" borderId="0"/>
    <xf numFmtId="0" fontId="30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1" fillId="0" borderId="0">
      <alignment vertical="top"/>
    </xf>
    <xf numFmtId="0" fontId="1" fillId="0" borderId="0">
      <alignment vertical="top"/>
    </xf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1" fillId="0" borderId="0"/>
    <xf numFmtId="0" fontId="2" fillId="0" borderId="0"/>
    <xf numFmtId="0" fontId="1" fillId="0" borderId="0"/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" fillId="0" borderId="0"/>
    <xf numFmtId="0" fontId="1" fillId="0" borderId="0">
      <alignment vertical="top"/>
    </xf>
    <xf numFmtId="0" fontId="2" fillId="0" borderId="0">
      <alignment vertical="top"/>
    </xf>
    <xf numFmtId="0" fontId="2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" fillId="0" borderId="0">
      <alignment vertical="top"/>
    </xf>
    <xf numFmtId="0" fontId="2" fillId="0" borderId="0"/>
    <xf numFmtId="0" fontId="1" fillId="0" borderId="0"/>
    <xf numFmtId="0" fontId="3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6" fillId="0" borderId="0"/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6" fillId="0" borderId="0">
      <alignment vertical="top"/>
    </xf>
    <xf numFmtId="0" fontId="2" fillId="0" borderId="0">
      <alignment vertical="top"/>
    </xf>
    <xf numFmtId="0" fontId="1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16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0" fontId="32" fillId="21" borderId="11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50">
    <xf numFmtId="0" fontId="0" fillId="0" borderId="0" xfId="0"/>
    <xf numFmtId="0" fontId="4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5" fillId="2" borderId="0" xfId="1" applyNumberFormat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0" fontId="7" fillId="0" borderId="0" xfId="2" applyFont="1" applyFill="1" applyAlignment="1">
      <alignment wrapText="1"/>
    </xf>
    <xf numFmtId="0" fontId="10" fillId="0" borderId="1" xfId="2" applyFont="1" applyFill="1" applyBorder="1" applyAlignment="1">
      <alignment horizontal="center" wrapText="1"/>
    </xf>
    <xf numFmtId="0" fontId="11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left" vertical="center" wrapText="1"/>
    </xf>
    <xf numFmtId="2" fontId="10" fillId="0" borderId="1" xfId="2" applyNumberFormat="1" applyFont="1" applyFill="1" applyBorder="1" applyAlignment="1">
      <alignment wrapText="1"/>
    </xf>
    <xf numFmtId="2" fontId="10" fillId="0" borderId="1" xfId="2" applyNumberFormat="1" applyFont="1" applyFill="1" applyBorder="1"/>
    <xf numFmtId="0" fontId="10" fillId="0" borderId="0" xfId="2" applyFont="1" applyFill="1" applyAlignment="1">
      <alignment wrapText="1"/>
    </xf>
    <xf numFmtId="0" fontId="13" fillId="0" borderId="1" xfId="2" applyFont="1" applyFill="1" applyBorder="1" applyAlignment="1">
      <alignment wrapText="1"/>
    </xf>
    <xf numFmtId="2" fontId="13" fillId="0" borderId="1" xfId="2" applyNumberFormat="1" applyFont="1" applyFill="1" applyBorder="1" applyAlignment="1">
      <alignment wrapText="1"/>
    </xf>
    <xf numFmtId="0" fontId="13" fillId="0" borderId="0" xfId="2" applyFont="1" applyFill="1" applyAlignment="1">
      <alignment wrapText="1"/>
    </xf>
    <xf numFmtId="2" fontId="13" fillId="0" borderId="0" xfId="2" applyNumberFormat="1" applyFont="1" applyFill="1" applyAlignment="1">
      <alignment wrapText="1"/>
    </xf>
    <xf numFmtId="0" fontId="10" fillId="0" borderId="1" xfId="2" applyFont="1" applyFill="1" applyBorder="1" applyAlignment="1">
      <alignment wrapText="1"/>
    </xf>
    <xf numFmtId="2" fontId="15" fillId="0" borderId="1" xfId="2" applyNumberFormat="1" applyFont="1" applyFill="1" applyBorder="1" applyAlignment="1">
      <alignment wrapText="1"/>
    </xf>
    <xf numFmtId="0" fontId="10" fillId="0" borderId="0" xfId="2" applyFont="1" applyFill="1" applyBorder="1" applyAlignment="1">
      <alignment wrapText="1"/>
    </xf>
    <xf numFmtId="0" fontId="13" fillId="0" borderId="0" xfId="2" applyFont="1" applyFill="1" applyBorder="1" applyAlignment="1">
      <alignment horizontal="center" wrapText="1"/>
    </xf>
    <xf numFmtId="2" fontId="15" fillId="0" borderId="0" xfId="2" applyNumberFormat="1" applyFont="1" applyFill="1" applyBorder="1" applyAlignment="1">
      <alignment wrapText="1"/>
    </xf>
    <xf numFmtId="2" fontId="10" fillId="0" borderId="0" xfId="2" applyNumberFormat="1" applyFont="1" applyFill="1" applyAlignment="1">
      <alignment wrapText="1"/>
    </xf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horizontal="left" vertical="center"/>
    </xf>
    <xf numFmtId="0" fontId="11" fillId="2" borderId="1" xfId="3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left" vertical="center" wrapText="1"/>
    </xf>
    <xf numFmtId="2" fontId="10" fillId="2" borderId="1" xfId="2" applyNumberFormat="1" applyFont="1" applyFill="1" applyBorder="1" applyAlignment="1">
      <alignment wrapText="1"/>
    </xf>
    <xf numFmtId="2" fontId="10" fillId="2" borderId="1" xfId="2" applyNumberFormat="1" applyFont="1" applyFill="1" applyBorder="1"/>
    <xf numFmtId="0" fontId="10" fillId="2" borderId="0" xfId="2" applyFont="1" applyFill="1" applyAlignment="1">
      <alignment wrapText="1"/>
    </xf>
    <xf numFmtId="0" fontId="11" fillId="25" borderId="1" xfId="3" applyFont="1" applyFill="1" applyBorder="1" applyAlignment="1">
      <alignment horizontal="center" vertical="center" wrapText="1"/>
    </xf>
    <xf numFmtId="168" fontId="11" fillId="0" borderId="1" xfId="3" applyNumberFormat="1" applyFont="1" applyFill="1" applyBorder="1" applyAlignment="1">
      <alignment horizontal="center" vertical="center" wrapText="1"/>
    </xf>
    <xf numFmtId="168" fontId="11" fillId="0" borderId="1" xfId="2716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wrapText="1"/>
    </xf>
    <xf numFmtId="0" fontId="10" fillId="0" borderId="0" xfId="2" applyFont="1" applyFill="1" applyAlignment="1">
      <alignment horizontal="center" wrapText="1"/>
    </xf>
    <xf numFmtId="0" fontId="37" fillId="0" borderId="0" xfId="2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10" fillId="0" borderId="0" xfId="2" applyFont="1" applyFill="1" applyAlignment="1">
      <alignment horizontal="center" wrapText="1"/>
    </xf>
    <xf numFmtId="0" fontId="9" fillId="0" borderId="1" xfId="2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2" fontId="13" fillId="0" borderId="1" xfId="2" applyNumberFormat="1" applyFont="1" applyFill="1" applyBorder="1" applyAlignment="1">
      <alignment horizontal="center" wrapText="1"/>
    </xf>
    <xf numFmtId="0" fontId="3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left" vertical="center"/>
    </xf>
    <xf numFmtId="0" fontId="7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36" fillId="0" borderId="1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wrapText="1"/>
    </xf>
    <xf numFmtId="0" fontId="13" fillId="0" borderId="3" xfId="2" applyFont="1" applyFill="1" applyBorder="1" applyAlignment="1">
      <alignment horizontal="center" wrapText="1"/>
    </xf>
    <xf numFmtId="0" fontId="5" fillId="2" borderId="0" xfId="1" applyFont="1" applyFill="1" applyAlignment="1">
      <alignment horizontal="center" vertical="center" wrapText="1"/>
    </xf>
  </cellXfs>
  <cellStyles count="3030">
    <cellStyle name="20% - Accent1 10" xfId="4"/>
    <cellStyle name="20% - Accent1 10 2" xfId="5"/>
    <cellStyle name="20% - Accent1 10 2 2" xfId="6"/>
    <cellStyle name="20% - Accent1 10 3" xfId="7"/>
    <cellStyle name="20% - Accent1 10 3 2" xfId="8"/>
    <cellStyle name="20% - Accent1 10 4" xfId="9"/>
    <cellStyle name="20% - Accent1 11" xfId="10"/>
    <cellStyle name="20% - Accent1 11 2" xfId="11"/>
    <cellStyle name="20% - Accent1 12" xfId="12"/>
    <cellStyle name="20% - Accent1 12 2" xfId="13"/>
    <cellStyle name="20% - Accent1 2" xfId="14"/>
    <cellStyle name="20% - Accent1 2 2" xfId="15"/>
    <cellStyle name="20% - Accent1 2 2 2" xfId="16"/>
    <cellStyle name="20% - Accent1 2 3" xfId="17"/>
    <cellStyle name="20% - Accent1 2 3 2" xfId="18"/>
    <cellStyle name="20% - Accent1 2 4" xfId="19"/>
    <cellStyle name="20% - Accent1 2 4 2" xfId="20"/>
    <cellStyle name="20% - Accent1 2 5" xfId="21"/>
    <cellStyle name="20% - Accent1 2 5 2" xfId="22"/>
    <cellStyle name="20% - Accent1 2 6" xfId="23"/>
    <cellStyle name="20% - Accent1 2 6 2" xfId="24"/>
    <cellStyle name="20% - Accent1 2 7" xfId="25"/>
    <cellStyle name="20% - Accent1 2 7 2" xfId="26"/>
    <cellStyle name="20% - Accent1 2 8" xfId="27"/>
    <cellStyle name="20% - Accent1 2 8 2" xfId="28"/>
    <cellStyle name="20% - Accent1 2 9" xfId="29"/>
    <cellStyle name="20% - Accent1 2 9 2" xfId="30"/>
    <cellStyle name="20% - Accent1 3" xfId="31"/>
    <cellStyle name="20% - Accent1 3 10" xfId="32"/>
    <cellStyle name="20% - Accent1 3 2" xfId="33"/>
    <cellStyle name="20% - Accent1 3 2 2" xfId="34"/>
    <cellStyle name="20% - Accent1 3 3" xfId="35"/>
    <cellStyle name="20% - Accent1 3 3 2" xfId="36"/>
    <cellStyle name="20% - Accent1 3 4" xfId="37"/>
    <cellStyle name="20% - Accent1 3 4 2" xfId="38"/>
    <cellStyle name="20% - Accent1 3 5" xfId="39"/>
    <cellStyle name="20% - Accent1 3 5 2" xfId="40"/>
    <cellStyle name="20% - Accent1 3 6" xfId="41"/>
    <cellStyle name="20% - Accent1 3 6 2" xfId="42"/>
    <cellStyle name="20% - Accent1 3 7" xfId="43"/>
    <cellStyle name="20% - Accent1 3 7 2" xfId="44"/>
    <cellStyle name="20% - Accent1 3 8" xfId="45"/>
    <cellStyle name="20% - Accent1 3 8 2" xfId="46"/>
    <cellStyle name="20% - Accent1 3 9" xfId="47"/>
    <cellStyle name="20% - Accent1 3 9 2" xfId="48"/>
    <cellStyle name="20% - Accent1 4" xfId="49"/>
    <cellStyle name="20% - Accent1 4 10" xfId="50"/>
    <cellStyle name="20% - Accent1 4 2" xfId="51"/>
    <cellStyle name="20% - Accent1 4 2 2" xfId="52"/>
    <cellStyle name="20% - Accent1 4 3" xfId="53"/>
    <cellStyle name="20% - Accent1 4 3 2" xfId="54"/>
    <cellStyle name="20% - Accent1 4 4" xfId="55"/>
    <cellStyle name="20% - Accent1 4 4 2" xfId="56"/>
    <cellStyle name="20% - Accent1 4 5" xfId="57"/>
    <cellStyle name="20% - Accent1 4 5 2" xfId="58"/>
    <cellStyle name="20% - Accent1 4 6" xfId="59"/>
    <cellStyle name="20% - Accent1 4 6 2" xfId="60"/>
    <cellStyle name="20% - Accent1 4 7" xfId="61"/>
    <cellStyle name="20% - Accent1 4 7 2" xfId="62"/>
    <cellStyle name="20% - Accent1 4 8" xfId="63"/>
    <cellStyle name="20% - Accent1 4 8 2" xfId="64"/>
    <cellStyle name="20% - Accent1 4 9" xfId="65"/>
    <cellStyle name="20% - Accent1 4 9 2" xfId="66"/>
    <cellStyle name="20% - Accent1 5" xfId="67"/>
    <cellStyle name="20% - Accent1 5 2" xfId="68"/>
    <cellStyle name="20% - Accent1 5 2 2" xfId="69"/>
    <cellStyle name="20% - Accent1 5 3" xfId="70"/>
    <cellStyle name="20% - Accent1 5 3 2" xfId="71"/>
    <cellStyle name="20% - Accent1 5 4" xfId="72"/>
    <cellStyle name="20% - Accent1 6" xfId="73"/>
    <cellStyle name="20% - Accent1 6 2" xfId="74"/>
    <cellStyle name="20% - Accent1 6 2 2" xfId="75"/>
    <cellStyle name="20% - Accent1 6 3" xfId="76"/>
    <cellStyle name="20% - Accent1 6 3 2" xfId="77"/>
    <cellStyle name="20% - Accent1 6 4" xfId="78"/>
    <cellStyle name="20% - Accent1 7" xfId="79"/>
    <cellStyle name="20% - Accent1 7 2" xfId="80"/>
    <cellStyle name="20% - Accent1 7 2 2" xfId="81"/>
    <cellStyle name="20% - Accent1 7 3" xfId="82"/>
    <cellStyle name="20% - Accent1 7 3 2" xfId="83"/>
    <cellStyle name="20% - Accent1 7 4" xfId="84"/>
    <cellStyle name="20% - Accent1 8" xfId="85"/>
    <cellStyle name="20% - Accent1 8 2" xfId="86"/>
    <cellStyle name="20% - Accent1 8 2 2" xfId="87"/>
    <cellStyle name="20% - Accent1 8 3" xfId="88"/>
    <cellStyle name="20% - Accent1 8 3 2" xfId="89"/>
    <cellStyle name="20% - Accent1 8 4" xfId="90"/>
    <cellStyle name="20% - Accent1 9" xfId="91"/>
    <cellStyle name="20% - Accent1 9 2" xfId="92"/>
    <cellStyle name="20% - Accent1 9 2 2" xfId="93"/>
    <cellStyle name="20% - Accent1 9 3" xfId="94"/>
    <cellStyle name="20% - Accent1 9 3 2" xfId="95"/>
    <cellStyle name="20% - Accent1 9 4" xfId="96"/>
    <cellStyle name="20% - Accent2 10" xfId="97"/>
    <cellStyle name="20% - Accent2 10 2" xfId="98"/>
    <cellStyle name="20% - Accent2 10 2 2" xfId="99"/>
    <cellStyle name="20% - Accent2 10 3" xfId="100"/>
    <cellStyle name="20% - Accent2 10 3 2" xfId="101"/>
    <cellStyle name="20% - Accent2 10 4" xfId="102"/>
    <cellStyle name="20% - Accent2 11" xfId="103"/>
    <cellStyle name="20% - Accent2 11 2" xfId="104"/>
    <cellStyle name="20% - Accent2 12" xfId="105"/>
    <cellStyle name="20% - Accent2 12 2" xfId="106"/>
    <cellStyle name="20% - Accent2 2" xfId="107"/>
    <cellStyle name="20% - Accent2 2 2" xfId="108"/>
    <cellStyle name="20% - Accent2 2 2 2" xfId="109"/>
    <cellStyle name="20% - Accent2 2 3" xfId="110"/>
    <cellStyle name="20% - Accent2 2 3 2" xfId="111"/>
    <cellStyle name="20% - Accent2 2 4" xfId="112"/>
    <cellStyle name="20% - Accent2 2 4 2" xfId="113"/>
    <cellStyle name="20% - Accent2 2 5" xfId="114"/>
    <cellStyle name="20% - Accent2 2 5 2" xfId="115"/>
    <cellStyle name="20% - Accent2 2 6" xfId="116"/>
    <cellStyle name="20% - Accent2 2 6 2" xfId="117"/>
    <cellStyle name="20% - Accent2 2 7" xfId="118"/>
    <cellStyle name="20% - Accent2 2 7 2" xfId="119"/>
    <cellStyle name="20% - Accent2 2 8" xfId="120"/>
    <cellStyle name="20% - Accent2 2 8 2" xfId="121"/>
    <cellStyle name="20% - Accent2 2 9" xfId="122"/>
    <cellStyle name="20% - Accent2 2 9 2" xfId="123"/>
    <cellStyle name="20% - Accent2 3" xfId="124"/>
    <cellStyle name="20% - Accent2 3 10" xfId="125"/>
    <cellStyle name="20% - Accent2 3 2" xfId="126"/>
    <cellStyle name="20% - Accent2 3 2 2" xfId="127"/>
    <cellStyle name="20% - Accent2 3 3" xfId="128"/>
    <cellStyle name="20% - Accent2 3 3 2" xfId="129"/>
    <cellStyle name="20% - Accent2 3 4" xfId="130"/>
    <cellStyle name="20% - Accent2 3 4 2" xfId="131"/>
    <cellStyle name="20% - Accent2 3 5" xfId="132"/>
    <cellStyle name="20% - Accent2 3 5 2" xfId="133"/>
    <cellStyle name="20% - Accent2 3 6" xfId="134"/>
    <cellStyle name="20% - Accent2 3 6 2" xfId="135"/>
    <cellStyle name="20% - Accent2 3 7" xfId="136"/>
    <cellStyle name="20% - Accent2 3 7 2" xfId="137"/>
    <cellStyle name="20% - Accent2 3 8" xfId="138"/>
    <cellStyle name="20% - Accent2 3 8 2" xfId="139"/>
    <cellStyle name="20% - Accent2 3 9" xfId="140"/>
    <cellStyle name="20% - Accent2 3 9 2" xfId="141"/>
    <cellStyle name="20% - Accent2 4" xfId="142"/>
    <cellStyle name="20% - Accent2 4 10" xfId="143"/>
    <cellStyle name="20% - Accent2 4 2" xfId="144"/>
    <cellStyle name="20% - Accent2 4 2 2" xfId="145"/>
    <cellStyle name="20% - Accent2 4 3" xfId="146"/>
    <cellStyle name="20% - Accent2 4 3 2" xfId="147"/>
    <cellStyle name="20% - Accent2 4 4" xfId="148"/>
    <cellStyle name="20% - Accent2 4 4 2" xfId="149"/>
    <cellStyle name="20% - Accent2 4 5" xfId="150"/>
    <cellStyle name="20% - Accent2 4 5 2" xfId="151"/>
    <cellStyle name="20% - Accent2 4 6" xfId="152"/>
    <cellStyle name="20% - Accent2 4 6 2" xfId="153"/>
    <cellStyle name="20% - Accent2 4 7" xfId="154"/>
    <cellStyle name="20% - Accent2 4 7 2" xfId="155"/>
    <cellStyle name="20% - Accent2 4 8" xfId="156"/>
    <cellStyle name="20% - Accent2 4 8 2" xfId="157"/>
    <cellStyle name="20% - Accent2 4 9" xfId="158"/>
    <cellStyle name="20% - Accent2 4 9 2" xfId="159"/>
    <cellStyle name="20% - Accent2 5" xfId="160"/>
    <cellStyle name="20% - Accent2 5 2" xfId="161"/>
    <cellStyle name="20% - Accent2 5 2 2" xfId="162"/>
    <cellStyle name="20% - Accent2 5 3" xfId="163"/>
    <cellStyle name="20% - Accent2 5 3 2" xfId="164"/>
    <cellStyle name="20% - Accent2 5 4" xfId="165"/>
    <cellStyle name="20% - Accent2 6" xfId="166"/>
    <cellStyle name="20% - Accent2 6 2" xfId="167"/>
    <cellStyle name="20% - Accent2 6 2 2" xfId="168"/>
    <cellStyle name="20% - Accent2 6 3" xfId="169"/>
    <cellStyle name="20% - Accent2 6 3 2" xfId="170"/>
    <cellStyle name="20% - Accent2 6 4" xfId="171"/>
    <cellStyle name="20% - Accent2 7" xfId="172"/>
    <cellStyle name="20% - Accent2 7 2" xfId="173"/>
    <cellStyle name="20% - Accent2 7 2 2" xfId="174"/>
    <cellStyle name="20% - Accent2 7 3" xfId="175"/>
    <cellStyle name="20% - Accent2 7 3 2" xfId="176"/>
    <cellStyle name="20% - Accent2 7 4" xfId="177"/>
    <cellStyle name="20% - Accent2 8" xfId="178"/>
    <cellStyle name="20% - Accent2 8 2" xfId="179"/>
    <cellStyle name="20% - Accent2 8 2 2" xfId="180"/>
    <cellStyle name="20% - Accent2 8 3" xfId="181"/>
    <cellStyle name="20% - Accent2 8 3 2" xfId="182"/>
    <cellStyle name="20% - Accent2 8 4" xfId="183"/>
    <cellStyle name="20% - Accent2 9" xfId="184"/>
    <cellStyle name="20% - Accent2 9 2" xfId="185"/>
    <cellStyle name="20% - Accent2 9 2 2" xfId="186"/>
    <cellStyle name="20% - Accent2 9 3" xfId="187"/>
    <cellStyle name="20% - Accent2 9 3 2" xfId="188"/>
    <cellStyle name="20% - Accent2 9 4" xfId="189"/>
    <cellStyle name="20% - Accent3 10" xfId="190"/>
    <cellStyle name="20% - Accent3 10 2" xfId="191"/>
    <cellStyle name="20% - Accent3 10 2 2" xfId="192"/>
    <cellStyle name="20% - Accent3 10 3" xfId="193"/>
    <cellStyle name="20% - Accent3 10 3 2" xfId="194"/>
    <cellStyle name="20% - Accent3 10 4" xfId="195"/>
    <cellStyle name="20% - Accent3 11" xfId="196"/>
    <cellStyle name="20% - Accent3 11 2" xfId="197"/>
    <cellStyle name="20% - Accent3 12" xfId="198"/>
    <cellStyle name="20% - Accent3 12 2" xfId="199"/>
    <cellStyle name="20% - Accent3 2" xfId="200"/>
    <cellStyle name="20% - Accent3 2 2" xfId="201"/>
    <cellStyle name="20% - Accent3 2 2 2" xfId="202"/>
    <cellStyle name="20% - Accent3 2 3" xfId="203"/>
    <cellStyle name="20% - Accent3 2 3 2" xfId="204"/>
    <cellStyle name="20% - Accent3 2 4" xfId="205"/>
    <cellStyle name="20% - Accent3 2 4 2" xfId="206"/>
    <cellStyle name="20% - Accent3 2 5" xfId="207"/>
    <cellStyle name="20% - Accent3 2 5 2" xfId="208"/>
    <cellStyle name="20% - Accent3 2 6" xfId="209"/>
    <cellStyle name="20% - Accent3 2 6 2" xfId="210"/>
    <cellStyle name="20% - Accent3 2 7" xfId="211"/>
    <cellStyle name="20% - Accent3 2 7 2" xfId="212"/>
    <cellStyle name="20% - Accent3 2 8" xfId="213"/>
    <cellStyle name="20% - Accent3 2 8 2" xfId="214"/>
    <cellStyle name="20% - Accent3 2 9" xfId="215"/>
    <cellStyle name="20% - Accent3 2 9 2" xfId="216"/>
    <cellStyle name="20% - Accent3 3" xfId="217"/>
    <cellStyle name="20% - Accent3 3 10" xfId="218"/>
    <cellStyle name="20% - Accent3 3 2" xfId="219"/>
    <cellStyle name="20% - Accent3 3 2 2" xfId="220"/>
    <cellStyle name="20% - Accent3 3 3" xfId="221"/>
    <cellStyle name="20% - Accent3 3 3 2" xfId="222"/>
    <cellStyle name="20% - Accent3 3 4" xfId="223"/>
    <cellStyle name="20% - Accent3 3 4 2" xfId="224"/>
    <cellStyle name="20% - Accent3 3 5" xfId="225"/>
    <cellStyle name="20% - Accent3 3 5 2" xfId="226"/>
    <cellStyle name="20% - Accent3 3 6" xfId="227"/>
    <cellStyle name="20% - Accent3 3 6 2" xfId="228"/>
    <cellStyle name="20% - Accent3 3 7" xfId="229"/>
    <cellStyle name="20% - Accent3 3 7 2" xfId="230"/>
    <cellStyle name="20% - Accent3 3 8" xfId="231"/>
    <cellStyle name="20% - Accent3 3 8 2" xfId="232"/>
    <cellStyle name="20% - Accent3 3 9" xfId="233"/>
    <cellStyle name="20% - Accent3 3 9 2" xfId="234"/>
    <cellStyle name="20% - Accent3 4" xfId="235"/>
    <cellStyle name="20% - Accent3 4 10" xfId="236"/>
    <cellStyle name="20% - Accent3 4 2" xfId="237"/>
    <cellStyle name="20% - Accent3 4 2 2" xfId="238"/>
    <cellStyle name="20% - Accent3 4 3" xfId="239"/>
    <cellStyle name="20% - Accent3 4 3 2" xfId="240"/>
    <cellStyle name="20% - Accent3 4 4" xfId="241"/>
    <cellStyle name="20% - Accent3 4 4 2" xfId="242"/>
    <cellStyle name="20% - Accent3 4 5" xfId="243"/>
    <cellStyle name="20% - Accent3 4 5 2" xfId="244"/>
    <cellStyle name="20% - Accent3 4 6" xfId="245"/>
    <cellStyle name="20% - Accent3 4 6 2" xfId="246"/>
    <cellStyle name="20% - Accent3 4 7" xfId="247"/>
    <cellStyle name="20% - Accent3 4 7 2" xfId="248"/>
    <cellStyle name="20% - Accent3 4 8" xfId="249"/>
    <cellStyle name="20% - Accent3 4 8 2" xfId="250"/>
    <cellStyle name="20% - Accent3 4 9" xfId="251"/>
    <cellStyle name="20% - Accent3 4 9 2" xfId="252"/>
    <cellStyle name="20% - Accent3 5" xfId="253"/>
    <cellStyle name="20% - Accent3 5 2" xfId="254"/>
    <cellStyle name="20% - Accent3 5 2 2" xfId="255"/>
    <cellStyle name="20% - Accent3 5 3" xfId="256"/>
    <cellStyle name="20% - Accent3 5 3 2" xfId="257"/>
    <cellStyle name="20% - Accent3 5 4" xfId="258"/>
    <cellStyle name="20% - Accent3 6" xfId="259"/>
    <cellStyle name="20% - Accent3 6 2" xfId="260"/>
    <cellStyle name="20% - Accent3 6 2 2" xfId="261"/>
    <cellStyle name="20% - Accent3 6 3" xfId="262"/>
    <cellStyle name="20% - Accent3 6 3 2" xfId="263"/>
    <cellStyle name="20% - Accent3 6 4" xfId="264"/>
    <cellStyle name="20% - Accent3 7" xfId="265"/>
    <cellStyle name="20% - Accent3 7 2" xfId="266"/>
    <cellStyle name="20% - Accent3 7 2 2" xfId="267"/>
    <cellStyle name="20% - Accent3 7 3" xfId="268"/>
    <cellStyle name="20% - Accent3 7 3 2" xfId="269"/>
    <cellStyle name="20% - Accent3 7 4" xfId="270"/>
    <cellStyle name="20% - Accent3 8" xfId="271"/>
    <cellStyle name="20% - Accent3 8 2" xfId="272"/>
    <cellStyle name="20% - Accent3 8 2 2" xfId="273"/>
    <cellStyle name="20% - Accent3 8 3" xfId="274"/>
    <cellStyle name="20% - Accent3 8 3 2" xfId="275"/>
    <cellStyle name="20% - Accent3 8 4" xfId="276"/>
    <cellStyle name="20% - Accent3 9" xfId="277"/>
    <cellStyle name="20% - Accent3 9 2" xfId="278"/>
    <cellStyle name="20% - Accent3 9 2 2" xfId="279"/>
    <cellStyle name="20% - Accent3 9 3" xfId="280"/>
    <cellStyle name="20% - Accent3 9 3 2" xfId="281"/>
    <cellStyle name="20% - Accent3 9 4" xfId="282"/>
    <cellStyle name="20% - Accent4 10" xfId="283"/>
    <cellStyle name="20% - Accent4 10 2" xfId="284"/>
    <cellStyle name="20% - Accent4 10 2 2" xfId="285"/>
    <cellStyle name="20% - Accent4 10 3" xfId="286"/>
    <cellStyle name="20% - Accent4 10 3 2" xfId="287"/>
    <cellStyle name="20% - Accent4 10 4" xfId="288"/>
    <cellStyle name="20% - Accent4 11" xfId="289"/>
    <cellStyle name="20% - Accent4 11 2" xfId="290"/>
    <cellStyle name="20% - Accent4 12" xfId="291"/>
    <cellStyle name="20% - Accent4 12 2" xfId="292"/>
    <cellStyle name="20% - Accent4 2" xfId="293"/>
    <cellStyle name="20% - Accent4 2 2" xfId="294"/>
    <cellStyle name="20% - Accent4 2 2 2" xfId="295"/>
    <cellStyle name="20% - Accent4 2 3" xfId="296"/>
    <cellStyle name="20% - Accent4 2 3 2" xfId="297"/>
    <cellStyle name="20% - Accent4 2 4" xfId="298"/>
    <cellStyle name="20% - Accent4 2 4 2" xfId="299"/>
    <cellStyle name="20% - Accent4 2 5" xfId="300"/>
    <cellStyle name="20% - Accent4 2 5 2" xfId="301"/>
    <cellStyle name="20% - Accent4 2 6" xfId="302"/>
    <cellStyle name="20% - Accent4 2 6 2" xfId="303"/>
    <cellStyle name="20% - Accent4 2 7" xfId="304"/>
    <cellStyle name="20% - Accent4 2 7 2" xfId="305"/>
    <cellStyle name="20% - Accent4 2 8" xfId="306"/>
    <cellStyle name="20% - Accent4 2 8 2" xfId="307"/>
    <cellStyle name="20% - Accent4 2 9" xfId="308"/>
    <cellStyle name="20% - Accent4 2 9 2" xfId="309"/>
    <cellStyle name="20% - Accent4 3" xfId="310"/>
    <cellStyle name="20% - Accent4 3 10" xfId="311"/>
    <cellStyle name="20% - Accent4 3 2" xfId="312"/>
    <cellStyle name="20% - Accent4 3 2 2" xfId="313"/>
    <cellStyle name="20% - Accent4 3 3" xfId="314"/>
    <cellStyle name="20% - Accent4 3 3 2" xfId="315"/>
    <cellStyle name="20% - Accent4 3 4" xfId="316"/>
    <cellStyle name="20% - Accent4 3 4 2" xfId="317"/>
    <cellStyle name="20% - Accent4 3 5" xfId="318"/>
    <cellStyle name="20% - Accent4 3 5 2" xfId="319"/>
    <cellStyle name="20% - Accent4 3 6" xfId="320"/>
    <cellStyle name="20% - Accent4 3 6 2" xfId="321"/>
    <cellStyle name="20% - Accent4 3 7" xfId="322"/>
    <cellStyle name="20% - Accent4 3 7 2" xfId="323"/>
    <cellStyle name="20% - Accent4 3 8" xfId="324"/>
    <cellStyle name="20% - Accent4 3 8 2" xfId="325"/>
    <cellStyle name="20% - Accent4 3 9" xfId="326"/>
    <cellStyle name="20% - Accent4 3 9 2" xfId="327"/>
    <cellStyle name="20% - Accent4 4" xfId="328"/>
    <cellStyle name="20% - Accent4 4 10" xfId="329"/>
    <cellStyle name="20% - Accent4 4 2" xfId="330"/>
    <cellStyle name="20% - Accent4 4 2 2" xfId="331"/>
    <cellStyle name="20% - Accent4 4 3" xfId="332"/>
    <cellStyle name="20% - Accent4 4 3 2" xfId="333"/>
    <cellStyle name="20% - Accent4 4 4" xfId="334"/>
    <cellStyle name="20% - Accent4 4 4 2" xfId="335"/>
    <cellStyle name="20% - Accent4 4 5" xfId="336"/>
    <cellStyle name="20% - Accent4 4 5 2" xfId="337"/>
    <cellStyle name="20% - Accent4 4 6" xfId="338"/>
    <cellStyle name="20% - Accent4 4 6 2" xfId="339"/>
    <cellStyle name="20% - Accent4 4 7" xfId="340"/>
    <cellStyle name="20% - Accent4 4 7 2" xfId="341"/>
    <cellStyle name="20% - Accent4 4 8" xfId="342"/>
    <cellStyle name="20% - Accent4 4 8 2" xfId="343"/>
    <cellStyle name="20% - Accent4 4 9" xfId="344"/>
    <cellStyle name="20% - Accent4 4 9 2" xfId="345"/>
    <cellStyle name="20% - Accent4 5" xfId="346"/>
    <cellStyle name="20% - Accent4 5 2" xfId="347"/>
    <cellStyle name="20% - Accent4 5 2 2" xfId="348"/>
    <cellStyle name="20% - Accent4 5 3" xfId="349"/>
    <cellStyle name="20% - Accent4 5 3 2" xfId="350"/>
    <cellStyle name="20% - Accent4 5 4" xfId="351"/>
    <cellStyle name="20% - Accent4 6" xfId="352"/>
    <cellStyle name="20% - Accent4 6 2" xfId="353"/>
    <cellStyle name="20% - Accent4 6 2 2" xfId="354"/>
    <cellStyle name="20% - Accent4 6 3" xfId="355"/>
    <cellStyle name="20% - Accent4 6 3 2" xfId="356"/>
    <cellStyle name="20% - Accent4 6 4" xfId="357"/>
    <cellStyle name="20% - Accent4 7" xfId="358"/>
    <cellStyle name="20% - Accent4 7 2" xfId="359"/>
    <cellStyle name="20% - Accent4 7 2 2" xfId="360"/>
    <cellStyle name="20% - Accent4 7 3" xfId="361"/>
    <cellStyle name="20% - Accent4 7 3 2" xfId="362"/>
    <cellStyle name="20% - Accent4 7 4" xfId="363"/>
    <cellStyle name="20% - Accent4 8" xfId="364"/>
    <cellStyle name="20% - Accent4 8 2" xfId="365"/>
    <cellStyle name="20% - Accent4 8 2 2" xfId="366"/>
    <cellStyle name="20% - Accent4 8 3" xfId="367"/>
    <cellStyle name="20% - Accent4 8 3 2" xfId="368"/>
    <cellStyle name="20% - Accent4 8 4" xfId="369"/>
    <cellStyle name="20% - Accent4 9" xfId="370"/>
    <cellStyle name="20% - Accent4 9 2" xfId="371"/>
    <cellStyle name="20% - Accent4 9 2 2" xfId="372"/>
    <cellStyle name="20% - Accent4 9 3" xfId="373"/>
    <cellStyle name="20% - Accent4 9 3 2" xfId="374"/>
    <cellStyle name="20% - Accent4 9 4" xfId="375"/>
    <cellStyle name="20% - Accent5 10" xfId="376"/>
    <cellStyle name="20% - Accent5 10 2" xfId="377"/>
    <cellStyle name="20% - Accent5 10 2 2" xfId="378"/>
    <cellStyle name="20% - Accent5 10 3" xfId="379"/>
    <cellStyle name="20% - Accent5 10 3 2" xfId="380"/>
    <cellStyle name="20% - Accent5 10 4" xfId="381"/>
    <cellStyle name="20% - Accent5 11" xfId="382"/>
    <cellStyle name="20% - Accent5 11 2" xfId="383"/>
    <cellStyle name="20% - Accent5 12" xfId="384"/>
    <cellStyle name="20% - Accent5 12 2" xfId="385"/>
    <cellStyle name="20% - Accent5 2" xfId="386"/>
    <cellStyle name="20% - Accent5 2 2" xfId="387"/>
    <cellStyle name="20% - Accent5 2 2 2" xfId="388"/>
    <cellStyle name="20% - Accent5 2 3" xfId="389"/>
    <cellStyle name="20% - Accent5 2 3 2" xfId="390"/>
    <cellStyle name="20% - Accent5 2 4" xfId="391"/>
    <cellStyle name="20% - Accent5 2 4 2" xfId="392"/>
    <cellStyle name="20% - Accent5 2 5" xfId="393"/>
    <cellStyle name="20% - Accent5 2 5 2" xfId="394"/>
    <cellStyle name="20% - Accent5 2 6" xfId="395"/>
    <cellStyle name="20% - Accent5 2 6 2" xfId="396"/>
    <cellStyle name="20% - Accent5 2 7" xfId="397"/>
    <cellStyle name="20% - Accent5 2 7 2" xfId="398"/>
    <cellStyle name="20% - Accent5 2 8" xfId="399"/>
    <cellStyle name="20% - Accent5 2 8 2" xfId="400"/>
    <cellStyle name="20% - Accent5 2 9" xfId="401"/>
    <cellStyle name="20% - Accent5 2 9 2" xfId="402"/>
    <cellStyle name="20% - Accent5 3" xfId="403"/>
    <cellStyle name="20% - Accent5 3 10" xfId="404"/>
    <cellStyle name="20% - Accent5 3 2" xfId="405"/>
    <cellStyle name="20% - Accent5 3 2 2" xfId="406"/>
    <cellStyle name="20% - Accent5 3 3" xfId="407"/>
    <cellStyle name="20% - Accent5 3 3 2" xfId="408"/>
    <cellStyle name="20% - Accent5 3 4" xfId="409"/>
    <cellStyle name="20% - Accent5 3 4 2" xfId="410"/>
    <cellStyle name="20% - Accent5 3 5" xfId="411"/>
    <cellStyle name="20% - Accent5 3 5 2" xfId="412"/>
    <cellStyle name="20% - Accent5 3 6" xfId="413"/>
    <cellStyle name="20% - Accent5 3 6 2" xfId="414"/>
    <cellStyle name="20% - Accent5 3 7" xfId="415"/>
    <cellStyle name="20% - Accent5 3 7 2" xfId="416"/>
    <cellStyle name="20% - Accent5 3 8" xfId="417"/>
    <cellStyle name="20% - Accent5 3 8 2" xfId="418"/>
    <cellStyle name="20% - Accent5 3 9" xfId="419"/>
    <cellStyle name="20% - Accent5 3 9 2" xfId="420"/>
    <cellStyle name="20% - Accent5 4" xfId="421"/>
    <cellStyle name="20% - Accent5 4 10" xfId="422"/>
    <cellStyle name="20% - Accent5 4 2" xfId="423"/>
    <cellStyle name="20% - Accent5 4 2 2" xfId="424"/>
    <cellStyle name="20% - Accent5 4 3" xfId="425"/>
    <cellStyle name="20% - Accent5 4 3 2" xfId="426"/>
    <cellStyle name="20% - Accent5 4 4" xfId="427"/>
    <cellStyle name="20% - Accent5 4 4 2" xfId="428"/>
    <cellStyle name="20% - Accent5 4 5" xfId="429"/>
    <cellStyle name="20% - Accent5 4 5 2" xfId="430"/>
    <cellStyle name="20% - Accent5 4 6" xfId="431"/>
    <cellStyle name="20% - Accent5 4 6 2" xfId="432"/>
    <cellStyle name="20% - Accent5 4 7" xfId="433"/>
    <cellStyle name="20% - Accent5 4 7 2" xfId="434"/>
    <cellStyle name="20% - Accent5 4 8" xfId="435"/>
    <cellStyle name="20% - Accent5 4 8 2" xfId="436"/>
    <cellStyle name="20% - Accent5 4 9" xfId="437"/>
    <cellStyle name="20% - Accent5 4 9 2" xfId="438"/>
    <cellStyle name="20% - Accent5 5" xfId="439"/>
    <cellStyle name="20% - Accent5 5 2" xfId="440"/>
    <cellStyle name="20% - Accent5 5 2 2" xfId="441"/>
    <cellStyle name="20% - Accent5 5 3" xfId="442"/>
    <cellStyle name="20% - Accent5 5 3 2" xfId="443"/>
    <cellStyle name="20% - Accent5 5 4" xfId="444"/>
    <cellStyle name="20% - Accent5 6" xfId="445"/>
    <cellStyle name="20% - Accent5 6 2" xfId="446"/>
    <cellStyle name="20% - Accent5 6 2 2" xfId="447"/>
    <cellStyle name="20% - Accent5 6 3" xfId="448"/>
    <cellStyle name="20% - Accent5 6 3 2" xfId="449"/>
    <cellStyle name="20% - Accent5 6 4" xfId="450"/>
    <cellStyle name="20% - Accent5 7" xfId="451"/>
    <cellStyle name="20% - Accent5 7 2" xfId="452"/>
    <cellStyle name="20% - Accent5 7 2 2" xfId="453"/>
    <cellStyle name="20% - Accent5 7 3" xfId="454"/>
    <cellStyle name="20% - Accent5 7 3 2" xfId="455"/>
    <cellStyle name="20% - Accent5 7 4" xfId="456"/>
    <cellStyle name="20% - Accent5 8" xfId="457"/>
    <cellStyle name="20% - Accent5 8 2" xfId="458"/>
    <cellStyle name="20% - Accent5 8 2 2" xfId="459"/>
    <cellStyle name="20% - Accent5 8 3" xfId="460"/>
    <cellStyle name="20% - Accent5 8 3 2" xfId="461"/>
    <cellStyle name="20% - Accent5 8 4" xfId="462"/>
    <cellStyle name="20% - Accent5 9" xfId="463"/>
    <cellStyle name="20% - Accent5 9 2" xfId="464"/>
    <cellStyle name="20% - Accent5 9 2 2" xfId="465"/>
    <cellStyle name="20% - Accent5 9 3" xfId="466"/>
    <cellStyle name="20% - Accent5 9 3 2" xfId="467"/>
    <cellStyle name="20% - Accent5 9 4" xfId="468"/>
    <cellStyle name="20% - Accent6 10" xfId="469"/>
    <cellStyle name="20% - Accent6 10 2" xfId="470"/>
    <cellStyle name="20% - Accent6 10 2 2" xfId="471"/>
    <cellStyle name="20% - Accent6 10 3" xfId="472"/>
    <cellStyle name="20% - Accent6 10 3 2" xfId="473"/>
    <cellStyle name="20% - Accent6 10 4" xfId="474"/>
    <cellStyle name="20% - Accent6 11" xfId="475"/>
    <cellStyle name="20% - Accent6 11 2" xfId="476"/>
    <cellStyle name="20% - Accent6 12" xfId="477"/>
    <cellStyle name="20% - Accent6 12 2" xfId="478"/>
    <cellStyle name="20% - Accent6 2" xfId="479"/>
    <cellStyle name="20% - Accent6 2 2" xfId="480"/>
    <cellStyle name="20% - Accent6 2 2 2" xfId="481"/>
    <cellStyle name="20% - Accent6 2 3" xfId="482"/>
    <cellStyle name="20% - Accent6 2 3 2" xfId="483"/>
    <cellStyle name="20% - Accent6 2 4" xfId="484"/>
    <cellStyle name="20% - Accent6 2 4 2" xfId="485"/>
    <cellStyle name="20% - Accent6 2 5" xfId="486"/>
    <cellStyle name="20% - Accent6 2 5 2" xfId="487"/>
    <cellStyle name="20% - Accent6 2 6" xfId="488"/>
    <cellStyle name="20% - Accent6 2 6 2" xfId="489"/>
    <cellStyle name="20% - Accent6 2 7" xfId="490"/>
    <cellStyle name="20% - Accent6 2 7 2" xfId="491"/>
    <cellStyle name="20% - Accent6 2 8" xfId="492"/>
    <cellStyle name="20% - Accent6 2 8 2" xfId="493"/>
    <cellStyle name="20% - Accent6 2 9" xfId="494"/>
    <cellStyle name="20% - Accent6 2 9 2" xfId="495"/>
    <cellStyle name="20% - Accent6 3" xfId="496"/>
    <cellStyle name="20% - Accent6 3 10" xfId="497"/>
    <cellStyle name="20% - Accent6 3 2" xfId="498"/>
    <cellStyle name="20% - Accent6 3 2 2" xfId="499"/>
    <cellStyle name="20% - Accent6 3 3" xfId="500"/>
    <cellStyle name="20% - Accent6 3 3 2" xfId="501"/>
    <cellStyle name="20% - Accent6 3 4" xfId="502"/>
    <cellStyle name="20% - Accent6 3 4 2" xfId="503"/>
    <cellStyle name="20% - Accent6 3 5" xfId="504"/>
    <cellStyle name="20% - Accent6 3 5 2" xfId="505"/>
    <cellStyle name="20% - Accent6 3 6" xfId="506"/>
    <cellStyle name="20% - Accent6 3 6 2" xfId="507"/>
    <cellStyle name="20% - Accent6 3 7" xfId="508"/>
    <cellStyle name="20% - Accent6 3 7 2" xfId="509"/>
    <cellStyle name="20% - Accent6 3 8" xfId="510"/>
    <cellStyle name="20% - Accent6 3 8 2" xfId="511"/>
    <cellStyle name="20% - Accent6 3 9" xfId="512"/>
    <cellStyle name="20% - Accent6 3 9 2" xfId="513"/>
    <cellStyle name="20% - Accent6 4" xfId="514"/>
    <cellStyle name="20% - Accent6 4 10" xfId="515"/>
    <cellStyle name="20% - Accent6 4 2" xfId="516"/>
    <cellStyle name="20% - Accent6 4 2 2" xfId="517"/>
    <cellStyle name="20% - Accent6 4 3" xfId="518"/>
    <cellStyle name="20% - Accent6 4 3 2" xfId="519"/>
    <cellStyle name="20% - Accent6 4 4" xfId="520"/>
    <cellStyle name="20% - Accent6 4 4 2" xfId="521"/>
    <cellStyle name="20% - Accent6 4 5" xfId="522"/>
    <cellStyle name="20% - Accent6 4 5 2" xfId="523"/>
    <cellStyle name="20% - Accent6 4 6" xfId="524"/>
    <cellStyle name="20% - Accent6 4 6 2" xfId="525"/>
    <cellStyle name="20% - Accent6 4 7" xfId="526"/>
    <cellStyle name="20% - Accent6 4 7 2" xfId="527"/>
    <cellStyle name="20% - Accent6 4 8" xfId="528"/>
    <cellStyle name="20% - Accent6 4 8 2" xfId="529"/>
    <cellStyle name="20% - Accent6 4 9" xfId="530"/>
    <cellStyle name="20% - Accent6 4 9 2" xfId="531"/>
    <cellStyle name="20% - Accent6 5" xfId="532"/>
    <cellStyle name="20% - Accent6 5 2" xfId="533"/>
    <cellStyle name="20% - Accent6 5 2 2" xfId="534"/>
    <cellStyle name="20% - Accent6 5 3" xfId="535"/>
    <cellStyle name="20% - Accent6 5 3 2" xfId="536"/>
    <cellStyle name="20% - Accent6 5 4" xfId="537"/>
    <cellStyle name="20% - Accent6 6" xfId="538"/>
    <cellStyle name="20% - Accent6 6 2" xfId="539"/>
    <cellStyle name="20% - Accent6 6 2 2" xfId="540"/>
    <cellStyle name="20% - Accent6 6 3" xfId="541"/>
    <cellStyle name="20% - Accent6 6 3 2" xfId="542"/>
    <cellStyle name="20% - Accent6 6 4" xfId="543"/>
    <cellStyle name="20% - Accent6 7" xfId="544"/>
    <cellStyle name="20% - Accent6 7 2" xfId="545"/>
    <cellStyle name="20% - Accent6 7 2 2" xfId="546"/>
    <cellStyle name="20% - Accent6 7 3" xfId="547"/>
    <cellStyle name="20% - Accent6 7 3 2" xfId="548"/>
    <cellStyle name="20% - Accent6 7 4" xfId="549"/>
    <cellStyle name="20% - Accent6 8" xfId="550"/>
    <cellStyle name="20% - Accent6 8 2" xfId="551"/>
    <cellStyle name="20% - Accent6 8 2 2" xfId="552"/>
    <cellStyle name="20% - Accent6 8 3" xfId="553"/>
    <cellStyle name="20% - Accent6 8 3 2" xfId="554"/>
    <cellStyle name="20% - Accent6 8 4" xfId="555"/>
    <cellStyle name="20% - Accent6 9" xfId="556"/>
    <cellStyle name="20% - Accent6 9 2" xfId="557"/>
    <cellStyle name="20% - Accent6 9 2 2" xfId="558"/>
    <cellStyle name="20% - Accent6 9 3" xfId="559"/>
    <cellStyle name="20% - Accent6 9 3 2" xfId="560"/>
    <cellStyle name="20% - Accent6 9 4" xfId="561"/>
    <cellStyle name="40% - Accent1 10" xfId="562"/>
    <cellStyle name="40% - Accent1 10 2" xfId="563"/>
    <cellStyle name="40% - Accent1 10 2 2" xfId="564"/>
    <cellStyle name="40% - Accent1 10 3" xfId="565"/>
    <cellStyle name="40% - Accent1 10 3 2" xfId="566"/>
    <cellStyle name="40% - Accent1 10 4" xfId="567"/>
    <cellStyle name="40% - Accent1 11" xfId="568"/>
    <cellStyle name="40% - Accent1 11 2" xfId="569"/>
    <cellStyle name="40% - Accent1 12" xfId="570"/>
    <cellStyle name="40% - Accent1 12 2" xfId="571"/>
    <cellStyle name="40% - Accent1 2" xfId="572"/>
    <cellStyle name="40% - Accent1 2 2" xfId="573"/>
    <cellStyle name="40% - Accent1 2 2 2" xfId="574"/>
    <cellStyle name="40% - Accent1 2 3" xfId="575"/>
    <cellStyle name="40% - Accent1 2 3 2" xfId="576"/>
    <cellStyle name="40% - Accent1 2 4" xfId="577"/>
    <cellStyle name="40% - Accent1 2 4 2" xfId="578"/>
    <cellStyle name="40% - Accent1 2 5" xfId="579"/>
    <cellStyle name="40% - Accent1 2 5 2" xfId="580"/>
    <cellStyle name="40% - Accent1 2 6" xfId="581"/>
    <cellStyle name="40% - Accent1 2 6 2" xfId="582"/>
    <cellStyle name="40% - Accent1 2 7" xfId="583"/>
    <cellStyle name="40% - Accent1 2 7 2" xfId="584"/>
    <cellStyle name="40% - Accent1 2 8" xfId="585"/>
    <cellStyle name="40% - Accent1 2 8 2" xfId="586"/>
    <cellStyle name="40% - Accent1 2 9" xfId="587"/>
    <cellStyle name="40% - Accent1 2 9 2" xfId="588"/>
    <cellStyle name="40% - Accent1 3" xfId="589"/>
    <cellStyle name="40% - Accent1 3 10" xfId="590"/>
    <cellStyle name="40% - Accent1 3 2" xfId="591"/>
    <cellStyle name="40% - Accent1 3 2 2" xfId="592"/>
    <cellStyle name="40% - Accent1 3 3" xfId="593"/>
    <cellStyle name="40% - Accent1 3 3 2" xfId="594"/>
    <cellStyle name="40% - Accent1 3 4" xfId="595"/>
    <cellStyle name="40% - Accent1 3 4 2" xfId="596"/>
    <cellStyle name="40% - Accent1 3 5" xfId="597"/>
    <cellStyle name="40% - Accent1 3 5 2" xfId="598"/>
    <cellStyle name="40% - Accent1 3 6" xfId="599"/>
    <cellStyle name="40% - Accent1 3 6 2" xfId="600"/>
    <cellStyle name="40% - Accent1 3 7" xfId="601"/>
    <cellStyle name="40% - Accent1 3 7 2" xfId="602"/>
    <cellStyle name="40% - Accent1 3 8" xfId="603"/>
    <cellStyle name="40% - Accent1 3 8 2" xfId="604"/>
    <cellStyle name="40% - Accent1 3 9" xfId="605"/>
    <cellStyle name="40% - Accent1 3 9 2" xfId="606"/>
    <cellStyle name="40% - Accent1 4" xfId="607"/>
    <cellStyle name="40% - Accent1 4 10" xfId="608"/>
    <cellStyle name="40% - Accent1 4 2" xfId="609"/>
    <cellStyle name="40% - Accent1 4 2 2" xfId="610"/>
    <cellStyle name="40% - Accent1 4 3" xfId="611"/>
    <cellStyle name="40% - Accent1 4 3 2" xfId="612"/>
    <cellStyle name="40% - Accent1 4 4" xfId="613"/>
    <cellStyle name="40% - Accent1 4 4 2" xfId="614"/>
    <cellStyle name="40% - Accent1 4 5" xfId="615"/>
    <cellStyle name="40% - Accent1 4 5 2" xfId="616"/>
    <cellStyle name="40% - Accent1 4 6" xfId="617"/>
    <cellStyle name="40% - Accent1 4 6 2" xfId="618"/>
    <cellStyle name="40% - Accent1 4 7" xfId="619"/>
    <cellStyle name="40% - Accent1 4 7 2" xfId="620"/>
    <cellStyle name="40% - Accent1 4 8" xfId="621"/>
    <cellStyle name="40% - Accent1 4 8 2" xfId="622"/>
    <cellStyle name="40% - Accent1 4 9" xfId="623"/>
    <cellStyle name="40% - Accent1 4 9 2" xfId="624"/>
    <cellStyle name="40% - Accent1 5" xfId="625"/>
    <cellStyle name="40% - Accent1 5 2" xfId="626"/>
    <cellStyle name="40% - Accent1 5 2 2" xfId="627"/>
    <cellStyle name="40% - Accent1 5 3" xfId="628"/>
    <cellStyle name="40% - Accent1 5 3 2" xfId="629"/>
    <cellStyle name="40% - Accent1 5 4" xfId="630"/>
    <cellStyle name="40% - Accent1 6" xfId="631"/>
    <cellStyle name="40% - Accent1 6 2" xfId="632"/>
    <cellStyle name="40% - Accent1 6 2 2" xfId="633"/>
    <cellStyle name="40% - Accent1 6 3" xfId="634"/>
    <cellStyle name="40% - Accent1 6 3 2" xfId="635"/>
    <cellStyle name="40% - Accent1 6 4" xfId="636"/>
    <cellStyle name="40% - Accent1 7" xfId="637"/>
    <cellStyle name="40% - Accent1 7 2" xfId="638"/>
    <cellStyle name="40% - Accent1 7 2 2" xfId="639"/>
    <cellStyle name="40% - Accent1 7 3" xfId="640"/>
    <cellStyle name="40% - Accent1 7 3 2" xfId="641"/>
    <cellStyle name="40% - Accent1 7 4" xfId="642"/>
    <cellStyle name="40% - Accent1 8" xfId="643"/>
    <cellStyle name="40% - Accent1 8 2" xfId="644"/>
    <cellStyle name="40% - Accent1 8 2 2" xfId="645"/>
    <cellStyle name="40% - Accent1 8 3" xfId="646"/>
    <cellStyle name="40% - Accent1 8 3 2" xfId="647"/>
    <cellStyle name="40% - Accent1 8 4" xfId="648"/>
    <cellStyle name="40% - Accent1 9" xfId="649"/>
    <cellStyle name="40% - Accent1 9 2" xfId="650"/>
    <cellStyle name="40% - Accent1 9 2 2" xfId="651"/>
    <cellStyle name="40% - Accent1 9 3" xfId="652"/>
    <cellStyle name="40% - Accent1 9 3 2" xfId="653"/>
    <cellStyle name="40% - Accent1 9 4" xfId="654"/>
    <cellStyle name="40% - Accent2 10" xfId="655"/>
    <cellStyle name="40% - Accent2 10 2" xfId="656"/>
    <cellStyle name="40% - Accent2 10 2 2" xfId="657"/>
    <cellStyle name="40% - Accent2 10 3" xfId="658"/>
    <cellStyle name="40% - Accent2 10 3 2" xfId="659"/>
    <cellStyle name="40% - Accent2 10 4" xfId="660"/>
    <cellStyle name="40% - Accent2 11" xfId="661"/>
    <cellStyle name="40% - Accent2 11 2" xfId="662"/>
    <cellStyle name="40% - Accent2 12" xfId="663"/>
    <cellStyle name="40% - Accent2 12 2" xfId="664"/>
    <cellStyle name="40% - Accent2 2" xfId="665"/>
    <cellStyle name="40% - Accent2 2 2" xfId="666"/>
    <cellStyle name="40% - Accent2 2 2 2" xfId="667"/>
    <cellStyle name="40% - Accent2 2 3" xfId="668"/>
    <cellStyle name="40% - Accent2 2 3 2" xfId="669"/>
    <cellStyle name="40% - Accent2 2 4" xfId="670"/>
    <cellStyle name="40% - Accent2 2 4 2" xfId="671"/>
    <cellStyle name="40% - Accent2 2 5" xfId="672"/>
    <cellStyle name="40% - Accent2 2 5 2" xfId="673"/>
    <cellStyle name="40% - Accent2 2 6" xfId="674"/>
    <cellStyle name="40% - Accent2 2 6 2" xfId="675"/>
    <cellStyle name="40% - Accent2 2 7" xfId="676"/>
    <cellStyle name="40% - Accent2 2 7 2" xfId="677"/>
    <cellStyle name="40% - Accent2 2 8" xfId="678"/>
    <cellStyle name="40% - Accent2 2 8 2" xfId="679"/>
    <cellStyle name="40% - Accent2 2 9" xfId="680"/>
    <cellStyle name="40% - Accent2 2 9 2" xfId="681"/>
    <cellStyle name="40% - Accent2 3" xfId="682"/>
    <cellStyle name="40% - Accent2 3 10" xfId="683"/>
    <cellStyle name="40% - Accent2 3 2" xfId="684"/>
    <cellStyle name="40% - Accent2 3 2 2" xfId="685"/>
    <cellStyle name="40% - Accent2 3 3" xfId="686"/>
    <cellStyle name="40% - Accent2 3 3 2" xfId="687"/>
    <cellStyle name="40% - Accent2 3 4" xfId="688"/>
    <cellStyle name="40% - Accent2 3 4 2" xfId="689"/>
    <cellStyle name="40% - Accent2 3 5" xfId="690"/>
    <cellStyle name="40% - Accent2 3 5 2" xfId="691"/>
    <cellStyle name="40% - Accent2 3 6" xfId="692"/>
    <cellStyle name="40% - Accent2 3 6 2" xfId="693"/>
    <cellStyle name="40% - Accent2 3 7" xfId="694"/>
    <cellStyle name="40% - Accent2 3 7 2" xfId="695"/>
    <cellStyle name="40% - Accent2 3 8" xfId="696"/>
    <cellStyle name="40% - Accent2 3 8 2" xfId="697"/>
    <cellStyle name="40% - Accent2 3 9" xfId="698"/>
    <cellStyle name="40% - Accent2 3 9 2" xfId="699"/>
    <cellStyle name="40% - Accent2 4" xfId="700"/>
    <cellStyle name="40% - Accent2 4 10" xfId="701"/>
    <cellStyle name="40% - Accent2 4 2" xfId="702"/>
    <cellStyle name="40% - Accent2 4 2 2" xfId="703"/>
    <cellStyle name="40% - Accent2 4 3" xfId="704"/>
    <cellStyle name="40% - Accent2 4 3 2" xfId="705"/>
    <cellStyle name="40% - Accent2 4 4" xfId="706"/>
    <cellStyle name="40% - Accent2 4 4 2" xfId="707"/>
    <cellStyle name="40% - Accent2 4 5" xfId="708"/>
    <cellStyle name="40% - Accent2 4 5 2" xfId="709"/>
    <cellStyle name="40% - Accent2 4 6" xfId="710"/>
    <cellStyle name="40% - Accent2 4 6 2" xfId="711"/>
    <cellStyle name="40% - Accent2 4 7" xfId="712"/>
    <cellStyle name="40% - Accent2 4 7 2" xfId="713"/>
    <cellStyle name="40% - Accent2 4 8" xfId="714"/>
    <cellStyle name="40% - Accent2 4 8 2" xfId="715"/>
    <cellStyle name="40% - Accent2 4 9" xfId="716"/>
    <cellStyle name="40% - Accent2 4 9 2" xfId="717"/>
    <cellStyle name="40% - Accent2 5" xfId="718"/>
    <cellStyle name="40% - Accent2 5 2" xfId="719"/>
    <cellStyle name="40% - Accent2 5 2 2" xfId="720"/>
    <cellStyle name="40% - Accent2 5 3" xfId="721"/>
    <cellStyle name="40% - Accent2 5 3 2" xfId="722"/>
    <cellStyle name="40% - Accent2 5 4" xfId="723"/>
    <cellStyle name="40% - Accent2 6" xfId="724"/>
    <cellStyle name="40% - Accent2 6 2" xfId="725"/>
    <cellStyle name="40% - Accent2 6 2 2" xfId="726"/>
    <cellStyle name="40% - Accent2 6 3" xfId="727"/>
    <cellStyle name="40% - Accent2 6 3 2" xfId="728"/>
    <cellStyle name="40% - Accent2 6 4" xfId="729"/>
    <cellStyle name="40% - Accent2 7" xfId="730"/>
    <cellStyle name="40% - Accent2 7 2" xfId="731"/>
    <cellStyle name="40% - Accent2 7 2 2" xfId="732"/>
    <cellStyle name="40% - Accent2 7 3" xfId="733"/>
    <cellStyle name="40% - Accent2 7 3 2" xfId="734"/>
    <cellStyle name="40% - Accent2 7 4" xfId="735"/>
    <cellStyle name="40% - Accent2 8" xfId="736"/>
    <cellStyle name="40% - Accent2 8 2" xfId="737"/>
    <cellStyle name="40% - Accent2 8 2 2" xfId="738"/>
    <cellStyle name="40% - Accent2 8 3" xfId="739"/>
    <cellStyle name="40% - Accent2 8 3 2" xfId="740"/>
    <cellStyle name="40% - Accent2 8 4" xfId="741"/>
    <cellStyle name="40% - Accent2 9" xfId="742"/>
    <cellStyle name="40% - Accent2 9 2" xfId="743"/>
    <cellStyle name="40% - Accent2 9 2 2" xfId="744"/>
    <cellStyle name="40% - Accent2 9 3" xfId="745"/>
    <cellStyle name="40% - Accent2 9 3 2" xfId="746"/>
    <cellStyle name="40% - Accent2 9 4" xfId="747"/>
    <cellStyle name="40% - Accent3 10" xfId="748"/>
    <cellStyle name="40% - Accent3 10 2" xfId="749"/>
    <cellStyle name="40% - Accent3 10 2 2" xfId="750"/>
    <cellStyle name="40% - Accent3 10 3" xfId="751"/>
    <cellStyle name="40% - Accent3 10 3 2" xfId="752"/>
    <cellStyle name="40% - Accent3 10 4" xfId="753"/>
    <cellStyle name="40% - Accent3 11" xfId="754"/>
    <cellStyle name="40% - Accent3 11 2" xfId="755"/>
    <cellStyle name="40% - Accent3 12" xfId="756"/>
    <cellStyle name="40% - Accent3 12 2" xfId="757"/>
    <cellStyle name="40% - Accent3 2" xfId="758"/>
    <cellStyle name="40% - Accent3 2 2" xfId="759"/>
    <cellStyle name="40% - Accent3 2 2 2" xfId="760"/>
    <cellStyle name="40% - Accent3 2 3" xfId="761"/>
    <cellStyle name="40% - Accent3 2 3 2" xfId="762"/>
    <cellStyle name="40% - Accent3 2 4" xfId="763"/>
    <cellStyle name="40% - Accent3 2 4 2" xfId="764"/>
    <cellStyle name="40% - Accent3 2 5" xfId="765"/>
    <cellStyle name="40% - Accent3 2 5 2" xfId="766"/>
    <cellStyle name="40% - Accent3 2 6" xfId="767"/>
    <cellStyle name="40% - Accent3 2 6 2" xfId="768"/>
    <cellStyle name="40% - Accent3 2 7" xfId="769"/>
    <cellStyle name="40% - Accent3 2 7 2" xfId="770"/>
    <cellStyle name="40% - Accent3 2 8" xfId="771"/>
    <cellStyle name="40% - Accent3 2 8 2" xfId="772"/>
    <cellStyle name="40% - Accent3 2 9" xfId="773"/>
    <cellStyle name="40% - Accent3 2 9 2" xfId="774"/>
    <cellStyle name="40% - Accent3 3" xfId="775"/>
    <cellStyle name="40% - Accent3 3 10" xfId="776"/>
    <cellStyle name="40% - Accent3 3 2" xfId="777"/>
    <cellStyle name="40% - Accent3 3 2 2" xfId="778"/>
    <cellStyle name="40% - Accent3 3 3" xfId="779"/>
    <cellStyle name="40% - Accent3 3 3 2" xfId="780"/>
    <cellStyle name="40% - Accent3 3 4" xfId="781"/>
    <cellStyle name="40% - Accent3 3 4 2" xfId="782"/>
    <cellStyle name="40% - Accent3 3 5" xfId="783"/>
    <cellStyle name="40% - Accent3 3 5 2" xfId="784"/>
    <cellStyle name="40% - Accent3 3 6" xfId="785"/>
    <cellStyle name="40% - Accent3 3 6 2" xfId="786"/>
    <cellStyle name="40% - Accent3 3 7" xfId="787"/>
    <cellStyle name="40% - Accent3 3 7 2" xfId="788"/>
    <cellStyle name="40% - Accent3 3 8" xfId="789"/>
    <cellStyle name="40% - Accent3 3 8 2" xfId="790"/>
    <cellStyle name="40% - Accent3 3 9" xfId="791"/>
    <cellStyle name="40% - Accent3 3 9 2" xfId="792"/>
    <cellStyle name="40% - Accent3 4" xfId="793"/>
    <cellStyle name="40% - Accent3 4 10" xfId="794"/>
    <cellStyle name="40% - Accent3 4 2" xfId="795"/>
    <cellStyle name="40% - Accent3 4 2 2" xfId="796"/>
    <cellStyle name="40% - Accent3 4 3" xfId="797"/>
    <cellStyle name="40% - Accent3 4 3 2" xfId="798"/>
    <cellStyle name="40% - Accent3 4 4" xfId="799"/>
    <cellStyle name="40% - Accent3 4 4 2" xfId="800"/>
    <cellStyle name="40% - Accent3 4 5" xfId="801"/>
    <cellStyle name="40% - Accent3 4 5 2" xfId="802"/>
    <cellStyle name="40% - Accent3 4 6" xfId="803"/>
    <cellStyle name="40% - Accent3 4 6 2" xfId="804"/>
    <cellStyle name="40% - Accent3 4 7" xfId="805"/>
    <cellStyle name="40% - Accent3 4 7 2" xfId="806"/>
    <cellStyle name="40% - Accent3 4 8" xfId="807"/>
    <cellStyle name="40% - Accent3 4 8 2" xfId="808"/>
    <cellStyle name="40% - Accent3 4 9" xfId="809"/>
    <cellStyle name="40% - Accent3 4 9 2" xfId="810"/>
    <cellStyle name="40% - Accent3 5" xfId="811"/>
    <cellStyle name="40% - Accent3 5 2" xfId="812"/>
    <cellStyle name="40% - Accent3 5 2 2" xfId="813"/>
    <cellStyle name="40% - Accent3 5 3" xfId="814"/>
    <cellStyle name="40% - Accent3 5 3 2" xfId="815"/>
    <cellStyle name="40% - Accent3 5 4" xfId="816"/>
    <cellStyle name="40% - Accent3 6" xfId="817"/>
    <cellStyle name="40% - Accent3 6 2" xfId="818"/>
    <cellStyle name="40% - Accent3 6 2 2" xfId="819"/>
    <cellStyle name="40% - Accent3 6 3" xfId="820"/>
    <cellStyle name="40% - Accent3 6 3 2" xfId="821"/>
    <cellStyle name="40% - Accent3 6 4" xfId="822"/>
    <cellStyle name="40% - Accent3 7" xfId="823"/>
    <cellStyle name="40% - Accent3 7 2" xfId="824"/>
    <cellStyle name="40% - Accent3 7 2 2" xfId="825"/>
    <cellStyle name="40% - Accent3 7 3" xfId="826"/>
    <cellStyle name="40% - Accent3 7 3 2" xfId="827"/>
    <cellStyle name="40% - Accent3 7 4" xfId="828"/>
    <cellStyle name="40% - Accent3 8" xfId="829"/>
    <cellStyle name="40% - Accent3 8 2" xfId="830"/>
    <cellStyle name="40% - Accent3 8 2 2" xfId="831"/>
    <cellStyle name="40% - Accent3 8 3" xfId="832"/>
    <cellStyle name="40% - Accent3 8 3 2" xfId="833"/>
    <cellStyle name="40% - Accent3 8 4" xfId="834"/>
    <cellStyle name="40% - Accent3 9" xfId="835"/>
    <cellStyle name="40% - Accent3 9 2" xfId="836"/>
    <cellStyle name="40% - Accent3 9 2 2" xfId="837"/>
    <cellStyle name="40% - Accent3 9 3" xfId="838"/>
    <cellStyle name="40% - Accent3 9 3 2" xfId="839"/>
    <cellStyle name="40% - Accent3 9 4" xfId="840"/>
    <cellStyle name="40% - Accent4 10" xfId="841"/>
    <cellStyle name="40% - Accent4 10 2" xfId="842"/>
    <cellStyle name="40% - Accent4 10 2 2" xfId="843"/>
    <cellStyle name="40% - Accent4 10 3" xfId="844"/>
    <cellStyle name="40% - Accent4 10 3 2" xfId="845"/>
    <cellStyle name="40% - Accent4 10 4" xfId="846"/>
    <cellStyle name="40% - Accent4 11" xfId="847"/>
    <cellStyle name="40% - Accent4 11 2" xfId="848"/>
    <cellStyle name="40% - Accent4 12" xfId="849"/>
    <cellStyle name="40% - Accent4 12 2" xfId="850"/>
    <cellStyle name="40% - Accent4 2" xfId="851"/>
    <cellStyle name="40% - Accent4 2 2" xfId="852"/>
    <cellStyle name="40% - Accent4 2 2 2" xfId="853"/>
    <cellStyle name="40% - Accent4 2 3" xfId="854"/>
    <cellStyle name="40% - Accent4 2 3 2" xfId="855"/>
    <cellStyle name="40% - Accent4 2 4" xfId="856"/>
    <cellStyle name="40% - Accent4 2 4 2" xfId="857"/>
    <cellStyle name="40% - Accent4 2 5" xfId="858"/>
    <cellStyle name="40% - Accent4 2 5 2" xfId="859"/>
    <cellStyle name="40% - Accent4 2 6" xfId="860"/>
    <cellStyle name="40% - Accent4 2 6 2" xfId="861"/>
    <cellStyle name="40% - Accent4 2 7" xfId="862"/>
    <cellStyle name="40% - Accent4 2 7 2" xfId="863"/>
    <cellStyle name="40% - Accent4 2 8" xfId="864"/>
    <cellStyle name="40% - Accent4 2 8 2" xfId="865"/>
    <cellStyle name="40% - Accent4 2 9" xfId="866"/>
    <cellStyle name="40% - Accent4 2 9 2" xfId="867"/>
    <cellStyle name="40% - Accent4 3" xfId="868"/>
    <cellStyle name="40% - Accent4 3 10" xfId="869"/>
    <cellStyle name="40% - Accent4 3 2" xfId="870"/>
    <cellStyle name="40% - Accent4 3 2 2" xfId="871"/>
    <cellStyle name="40% - Accent4 3 3" xfId="872"/>
    <cellStyle name="40% - Accent4 3 3 2" xfId="873"/>
    <cellStyle name="40% - Accent4 3 4" xfId="874"/>
    <cellStyle name="40% - Accent4 3 4 2" xfId="875"/>
    <cellStyle name="40% - Accent4 3 5" xfId="876"/>
    <cellStyle name="40% - Accent4 3 5 2" xfId="877"/>
    <cellStyle name="40% - Accent4 3 6" xfId="878"/>
    <cellStyle name="40% - Accent4 3 6 2" xfId="879"/>
    <cellStyle name="40% - Accent4 3 7" xfId="880"/>
    <cellStyle name="40% - Accent4 3 7 2" xfId="881"/>
    <cellStyle name="40% - Accent4 3 8" xfId="882"/>
    <cellStyle name="40% - Accent4 3 8 2" xfId="883"/>
    <cellStyle name="40% - Accent4 3 9" xfId="884"/>
    <cellStyle name="40% - Accent4 3 9 2" xfId="885"/>
    <cellStyle name="40% - Accent4 4" xfId="886"/>
    <cellStyle name="40% - Accent4 4 10" xfId="887"/>
    <cellStyle name="40% - Accent4 4 2" xfId="888"/>
    <cellStyle name="40% - Accent4 4 2 2" xfId="889"/>
    <cellStyle name="40% - Accent4 4 3" xfId="890"/>
    <cellStyle name="40% - Accent4 4 3 2" xfId="891"/>
    <cellStyle name="40% - Accent4 4 4" xfId="892"/>
    <cellStyle name="40% - Accent4 4 4 2" xfId="893"/>
    <cellStyle name="40% - Accent4 4 5" xfId="894"/>
    <cellStyle name="40% - Accent4 4 5 2" xfId="895"/>
    <cellStyle name="40% - Accent4 4 6" xfId="896"/>
    <cellStyle name="40% - Accent4 4 6 2" xfId="897"/>
    <cellStyle name="40% - Accent4 4 7" xfId="898"/>
    <cellStyle name="40% - Accent4 4 7 2" xfId="899"/>
    <cellStyle name="40% - Accent4 4 8" xfId="900"/>
    <cellStyle name="40% - Accent4 4 8 2" xfId="901"/>
    <cellStyle name="40% - Accent4 4 9" xfId="902"/>
    <cellStyle name="40% - Accent4 4 9 2" xfId="903"/>
    <cellStyle name="40% - Accent4 5" xfId="904"/>
    <cellStyle name="40% - Accent4 5 2" xfId="905"/>
    <cellStyle name="40% - Accent4 5 2 2" xfId="906"/>
    <cellStyle name="40% - Accent4 5 3" xfId="907"/>
    <cellStyle name="40% - Accent4 5 3 2" xfId="908"/>
    <cellStyle name="40% - Accent4 5 4" xfId="909"/>
    <cellStyle name="40% - Accent4 6" xfId="910"/>
    <cellStyle name="40% - Accent4 6 2" xfId="911"/>
    <cellStyle name="40% - Accent4 6 2 2" xfId="912"/>
    <cellStyle name="40% - Accent4 6 3" xfId="913"/>
    <cellStyle name="40% - Accent4 6 3 2" xfId="914"/>
    <cellStyle name="40% - Accent4 6 4" xfId="915"/>
    <cellStyle name="40% - Accent4 7" xfId="916"/>
    <cellStyle name="40% - Accent4 7 2" xfId="917"/>
    <cellStyle name="40% - Accent4 7 2 2" xfId="918"/>
    <cellStyle name="40% - Accent4 7 3" xfId="919"/>
    <cellStyle name="40% - Accent4 7 3 2" xfId="920"/>
    <cellStyle name="40% - Accent4 7 4" xfId="921"/>
    <cellStyle name="40% - Accent4 8" xfId="922"/>
    <cellStyle name="40% - Accent4 8 2" xfId="923"/>
    <cellStyle name="40% - Accent4 8 2 2" xfId="924"/>
    <cellStyle name="40% - Accent4 8 3" xfId="925"/>
    <cellStyle name="40% - Accent4 8 3 2" xfId="926"/>
    <cellStyle name="40% - Accent4 8 4" xfId="927"/>
    <cellStyle name="40% - Accent4 9" xfId="928"/>
    <cellStyle name="40% - Accent4 9 2" xfId="929"/>
    <cellStyle name="40% - Accent4 9 2 2" xfId="930"/>
    <cellStyle name="40% - Accent4 9 3" xfId="931"/>
    <cellStyle name="40% - Accent4 9 3 2" xfId="932"/>
    <cellStyle name="40% - Accent4 9 4" xfId="933"/>
    <cellStyle name="40% - Accent5 10" xfId="934"/>
    <cellStyle name="40% - Accent5 10 2" xfId="935"/>
    <cellStyle name="40% - Accent5 10 2 2" xfId="936"/>
    <cellStyle name="40% - Accent5 10 3" xfId="937"/>
    <cellStyle name="40% - Accent5 10 3 2" xfId="938"/>
    <cellStyle name="40% - Accent5 10 4" xfId="939"/>
    <cellStyle name="40% - Accent5 11" xfId="940"/>
    <cellStyle name="40% - Accent5 11 2" xfId="941"/>
    <cellStyle name="40% - Accent5 12" xfId="942"/>
    <cellStyle name="40% - Accent5 12 2" xfId="943"/>
    <cellStyle name="40% - Accent5 2" xfId="944"/>
    <cellStyle name="40% - Accent5 2 2" xfId="945"/>
    <cellStyle name="40% - Accent5 2 2 2" xfId="946"/>
    <cellStyle name="40% - Accent5 2 3" xfId="947"/>
    <cellStyle name="40% - Accent5 2 3 2" xfId="948"/>
    <cellStyle name="40% - Accent5 2 4" xfId="949"/>
    <cellStyle name="40% - Accent5 2 4 2" xfId="950"/>
    <cellStyle name="40% - Accent5 2 5" xfId="951"/>
    <cellStyle name="40% - Accent5 2 5 2" xfId="952"/>
    <cellStyle name="40% - Accent5 2 6" xfId="953"/>
    <cellStyle name="40% - Accent5 2 6 2" xfId="954"/>
    <cellStyle name="40% - Accent5 2 7" xfId="955"/>
    <cellStyle name="40% - Accent5 2 7 2" xfId="956"/>
    <cellStyle name="40% - Accent5 2 8" xfId="957"/>
    <cellStyle name="40% - Accent5 2 8 2" xfId="958"/>
    <cellStyle name="40% - Accent5 2 9" xfId="959"/>
    <cellStyle name="40% - Accent5 2 9 2" xfId="960"/>
    <cellStyle name="40% - Accent5 3" xfId="961"/>
    <cellStyle name="40% - Accent5 3 10" xfId="962"/>
    <cellStyle name="40% - Accent5 3 2" xfId="963"/>
    <cellStyle name="40% - Accent5 3 2 2" xfId="964"/>
    <cellStyle name="40% - Accent5 3 3" xfId="965"/>
    <cellStyle name="40% - Accent5 3 3 2" xfId="966"/>
    <cellStyle name="40% - Accent5 3 4" xfId="967"/>
    <cellStyle name="40% - Accent5 3 4 2" xfId="968"/>
    <cellStyle name="40% - Accent5 3 5" xfId="969"/>
    <cellStyle name="40% - Accent5 3 5 2" xfId="970"/>
    <cellStyle name="40% - Accent5 3 6" xfId="971"/>
    <cellStyle name="40% - Accent5 3 6 2" xfId="972"/>
    <cellStyle name="40% - Accent5 3 7" xfId="973"/>
    <cellStyle name="40% - Accent5 3 7 2" xfId="974"/>
    <cellStyle name="40% - Accent5 3 8" xfId="975"/>
    <cellStyle name="40% - Accent5 3 8 2" xfId="976"/>
    <cellStyle name="40% - Accent5 3 9" xfId="977"/>
    <cellStyle name="40% - Accent5 3 9 2" xfId="978"/>
    <cellStyle name="40% - Accent5 4" xfId="979"/>
    <cellStyle name="40% - Accent5 4 10" xfId="980"/>
    <cellStyle name="40% - Accent5 4 2" xfId="981"/>
    <cellStyle name="40% - Accent5 4 2 2" xfId="982"/>
    <cellStyle name="40% - Accent5 4 3" xfId="983"/>
    <cellStyle name="40% - Accent5 4 3 2" xfId="984"/>
    <cellStyle name="40% - Accent5 4 4" xfId="985"/>
    <cellStyle name="40% - Accent5 4 4 2" xfId="986"/>
    <cellStyle name="40% - Accent5 4 5" xfId="987"/>
    <cellStyle name="40% - Accent5 4 5 2" xfId="988"/>
    <cellStyle name="40% - Accent5 4 6" xfId="989"/>
    <cellStyle name="40% - Accent5 4 6 2" xfId="990"/>
    <cellStyle name="40% - Accent5 4 7" xfId="991"/>
    <cellStyle name="40% - Accent5 4 7 2" xfId="992"/>
    <cellStyle name="40% - Accent5 4 8" xfId="993"/>
    <cellStyle name="40% - Accent5 4 8 2" xfId="994"/>
    <cellStyle name="40% - Accent5 4 9" xfId="995"/>
    <cellStyle name="40% - Accent5 4 9 2" xfId="996"/>
    <cellStyle name="40% - Accent5 5" xfId="997"/>
    <cellStyle name="40% - Accent5 5 2" xfId="998"/>
    <cellStyle name="40% - Accent5 5 2 2" xfId="999"/>
    <cellStyle name="40% - Accent5 5 3" xfId="1000"/>
    <cellStyle name="40% - Accent5 5 3 2" xfId="1001"/>
    <cellStyle name="40% - Accent5 5 4" xfId="1002"/>
    <cellStyle name="40% - Accent5 6" xfId="1003"/>
    <cellStyle name="40% - Accent5 6 2" xfId="1004"/>
    <cellStyle name="40% - Accent5 6 2 2" xfId="1005"/>
    <cellStyle name="40% - Accent5 6 3" xfId="1006"/>
    <cellStyle name="40% - Accent5 6 3 2" xfId="1007"/>
    <cellStyle name="40% - Accent5 6 4" xfId="1008"/>
    <cellStyle name="40% - Accent5 7" xfId="1009"/>
    <cellStyle name="40% - Accent5 7 2" xfId="1010"/>
    <cellStyle name="40% - Accent5 7 2 2" xfId="1011"/>
    <cellStyle name="40% - Accent5 7 3" xfId="1012"/>
    <cellStyle name="40% - Accent5 7 3 2" xfId="1013"/>
    <cellStyle name="40% - Accent5 7 4" xfId="1014"/>
    <cellStyle name="40% - Accent5 8" xfId="1015"/>
    <cellStyle name="40% - Accent5 8 2" xfId="1016"/>
    <cellStyle name="40% - Accent5 8 2 2" xfId="1017"/>
    <cellStyle name="40% - Accent5 8 3" xfId="1018"/>
    <cellStyle name="40% - Accent5 8 3 2" xfId="1019"/>
    <cellStyle name="40% - Accent5 8 4" xfId="1020"/>
    <cellStyle name="40% - Accent5 9" xfId="1021"/>
    <cellStyle name="40% - Accent5 9 2" xfId="1022"/>
    <cellStyle name="40% - Accent5 9 2 2" xfId="1023"/>
    <cellStyle name="40% - Accent5 9 3" xfId="1024"/>
    <cellStyle name="40% - Accent5 9 3 2" xfId="1025"/>
    <cellStyle name="40% - Accent5 9 4" xfId="1026"/>
    <cellStyle name="40% - Accent6 10" xfId="1027"/>
    <cellStyle name="40% - Accent6 10 2" xfId="1028"/>
    <cellStyle name="40% - Accent6 10 2 2" xfId="1029"/>
    <cellStyle name="40% - Accent6 10 3" xfId="1030"/>
    <cellStyle name="40% - Accent6 10 3 2" xfId="1031"/>
    <cellStyle name="40% - Accent6 10 4" xfId="1032"/>
    <cellStyle name="40% - Accent6 11" xfId="1033"/>
    <cellStyle name="40% - Accent6 11 2" xfId="1034"/>
    <cellStyle name="40% - Accent6 12" xfId="1035"/>
    <cellStyle name="40% - Accent6 12 2" xfId="1036"/>
    <cellStyle name="40% - Accent6 2" xfId="1037"/>
    <cellStyle name="40% - Accent6 2 2" xfId="1038"/>
    <cellStyle name="40% - Accent6 2 2 2" xfId="1039"/>
    <cellStyle name="40% - Accent6 2 3" xfId="1040"/>
    <cellStyle name="40% - Accent6 2 3 2" xfId="1041"/>
    <cellStyle name="40% - Accent6 2 4" xfId="1042"/>
    <cellStyle name="40% - Accent6 2 4 2" xfId="1043"/>
    <cellStyle name="40% - Accent6 2 5" xfId="1044"/>
    <cellStyle name="40% - Accent6 2 5 2" xfId="1045"/>
    <cellStyle name="40% - Accent6 2 6" xfId="1046"/>
    <cellStyle name="40% - Accent6 2 6 2" xfId="1047"/>
    <cellStyle name="40% - Accent6 2 7" xfId="1048"/>
    <cellStyle name="40% - Accent6 2 7 2" xfId="1049"/>
    <cellStyle name="40% - Accent6 2 8" xfId="1050"/>
    <cellStyle name="40% - Accent6 2 8 2" xfId="1051"/>
    <cellStyle name="40% - Accent6 2 9" xfId="1052"/>
    <cellStyle name="40% - Accent6 2 9 2" xfId="1053"/>
    <cellStyle name="40% - Accent6 3" xfId="1054"/>
    <cellStyle name="40% - Accent6 3 10" xfId="1055"/>
    <cellStyle name="40% - Accent6 3 2" xfId="1056"/>
    <cellStyle name="40% - Accent6 3 2 2" xfId="1057"/>
    <cellStyle name="40% - Accent6 3 3" xfId="1058"/>
    <cellStyle name="40% - Accent6 3 3 2" xfId="1059"/>
    <cellStyle name="40% - Accent6 3 4" xfId="1060"/>
    <cellStyle name="40% - Accent6 3 4 2" xfId="1061"/>
    <cellStyle name="40% - Accent6 3 5" xfId="1062"/>
    <cellStyle name="40% - Accent6 3 5 2" xfId="1063"/>
    <cellStyle name="40% - Accent6 3 6" xfId="1064"/>
    <cellStyle name="40% - Accent6 3 6 2" xfId="1065"/>
    <cellStyle name="40% - Accent6 3 7" xfId="1066"/>
    <cellStyle name="40% - Accent6 3 7 2" xfId="1067"/>
    <cellStyle name="40% - Accent6 3 8" xfId="1068"/>
    <cellStyle name="40% - Accent6 3 8 2" xfId="1069"/>
    <cellStyle name="40% - Accent6 3 9" xfId="1070"/>
    <cellStyle name="40% - Accent6 3 9 2" xfId="1071"/>
    <cellStyle name="40% - Accent6 4" xfId="1072"/>
    <cellStyle name="40% - Accent6 4 10" xfId="1073"/>
    <cellStyle name="40% - Accent6 4 2" xfId="1074"/>
    <cellStyle name="40% - Accent6 4 2 2" xfId="1075"/>
    <cellStyle name="40% - Accent6 4 3" xfId="1076"/>
    <cellStyle name="40% - Accent6 4 3 2" xfId="1077"/>
    <cellStyle name="40% - Accent6 4 4" xfId="1078"/>
    <cellStyle name="40% - Accent6 4 4 2" xfId="1079"/>
    <cellStyle name="40% - Accent6 4 5" xfId="1080"/>
    <cellStyle name="40% - Accent6 4 5 2" xfId="1081"/>
    <cellStyle name="40% - Accent6 4 6" xfId="1082"/>
    <cellStyle name="40% - Accent6 4 6 2" xfId="1083"/>
    <cellStyle name="40% - Accent6 4 7" xfId="1084"/>
    <cellStyle name="40% - Accent6 4 7 2" xfId="1085"/>
    <cellStyle name="40% - Accent6 4 8" xfId="1086"/>
    <cellStyle name="40% - Accent6 4 8 2" xfId="1087"/>
    <cellStyle name="40% - Accent6 4 9" xfId="1088"/>
    <cellStyle name="40% - Accent6 4 9 2" xfId="1089"/>
    <cellStyle name="40% - Accent6 5" xfId="1090"/>
    <cellStyle name="40% - Accent6 5 2" xfId="1091"/>
    <cellStyle name="40% - Accent6 5 2 2" xfId="1092"/>
    <cellStyle name="40% - Accent6 5 3" xfId="1093"/>
    <cellStyle name="40% - Accent6 5 3 2" xfId="1094"/>
    <cellStyle name="40% - Accent6 5 4" xfId="1095"/>
    <cellStyle name="40% - Accent6 6" xfId="1096"/>
    <cellStyle name="40% - Accent6 6 2" xfId="1097"/>
    <cellStyle name="40% - Accent6 6 2 2" xfId="1098"/>
    <cellStyle name="40% - Accent6 6 3" xfId="1099"/>
    <cellStyle name="40% - Accent6 6 3 2" xfId="1100"/>
    <cellStyle name="40% - Accent6 6 4" xfId="1101"/>
    <cellStyle name="40% - Accent6 7" xfId="1102"/>
    <cellStyle name="40% - Accent6 7 2" xfId="1103"/>
    <cellStyle name="40% - Accent6 7 2 2" xfId="1104"/>
    <cellStyle name="40% - Accent6 7 3" xfId="1105"/>
    <cellStyle name="40% - Accent6 7 3 2" xfId="1106"/>
    <cellStyle name="40% - Accent6 7 4" xfId="1107"/>
    <cellStyle name="40% - Accent6 8" xfId="1108"/>
    <cellStyle name="40% - Accent6 8 2" xfId="1109"/>
    <cellStyle name="40% - Accent6 8 2 2" xfId="1110"/>
    <cellStyle name="40% - Accent6 8 3" xfId="1111"/>
    <cellStyle name="40% - Accent6 8 3 2" xfId="1112"/>
    <cellStyle name="40% - Accent6 8 4" xfId="1113"/>
    <cellStyle name="40% - Accent6 9" xfId="1114"/>
    <cellStyle name="40% - Accent6 9 2" xfId="1115"/>
    <cellStyle name="40% - Accent6 9 2 2" xfId="1116"/>
    <cellStyle name="40% - Accent6 9 3" xfId="1117"/>
    <cellStyle name="40% - Accent6 9 3 2" xfId="1118"/>
    <cellStyle name="40% - Accent6 9 4" xfId="1119"/>
    <cellStyle name="60% - Accent1 10" xfId="1120"/>
    <cellStyle name="60% - Accent1 10 2" xfId="1121"/>
    <cellStyle name="60% - Accent1 10 3" xfId="1122"/>
    <cellStyle name="60% - Accent1 11" xfId="1123"/>
    <cellStyle name="60% - Accent1 12" xfId="1124"/>
    <cellStyle name="60% - Accent1 2" xfId="1125"/>
    <cellStyle name="60% - Accent1 2 2" xfId="1126"/>
    <cellStyle name="60% - Accent1 2 3" xfId="1127"/>
    <cellStyle name="60% - Accent1 2 4" xfId="1128"/>
    <cellStyle name="60% - Accent1 2 5" xfId="1129"/>
    <cellStyle name="60% - Accent1 2 6" xfId="1130"/>
    <cellStyle name="60% - Accent1 2 7" xfId="1131"/>
    <cellStyle name="60% - Accent1 2 8" xfId="1132"/>
    <cellStyle name="60% - Accent1 2 9" xfId="1133"/>
    <cellStyle name="60% - Accent1 3" xfId="1134"/>
    <cellStyle name="60% - Accent1 3 2" xfId="1135"/>
    <cellStyle name="60% - Accent1 3 3" xfId="1136"/>
    <cellStyle name="60% - Accent1 3 4" xfId="1137"/>
    <cellStyle name="60% - Accent1 3 5" xfId="1138"/>
    <cellStyle name="60% - Accent1 3 6" xfId="1139"/>
    <cellStyle name="60% - Accent1 3 7" xfId="1140"/>
    <cellStyle name="60% - Accent1 3 8" xfId="1141"/>
    <cellStyle name="60% - Accent1 3 9" xfId="1142"/>
    <cellStyle name="60% - Accent1 4" xfId="1143"/>
    <cellStyle name="60% - Accent1 4 2" xfId="1144"/>
    <cellStyle name="60% - Accent1 4 3" xfId="1145"/>
    <cellStyle name="60% - Accent1 4 4" xfId="1146"/>
    <cellStyle name="60% - Accent1 4 5" xfId="1147"/>
    <cellStyle name="60% - Accent1 4 6" xfId="1148"/>
    <cellStyle name="60% - Accent1 4 7" xfId="1149"/>
    <cellStyle name="60% - Accent1 4 8" xfId="1150"/>
    <cellStyle name="60% - Accent1 4 9" xfId="1151"/>
    <cellStyle name="60% - Accent1 5" xfId="1152"/>
    <cellStyle name="60% - Accent1 5 2" xfId="1153"/>
    <cellStyle name="60% - Accent1 5 3" xfId="1154"/>
    <cellStyle name="60% - Accent1 6" xfId="1155"/>
    <cellStyle name="60% - Accent1 6 2" xfId="1156"/>
    <cellStyle name="60% - Accent1 6 3" xfId="1157"/>
    <cellStyle name="60% - Accent1 7" xfId="1158"/>
    <cellStyle name="60% - Accent1 7 2" xfId="1159"/>
    <cellStyle name="60% - Accent1 7 3" xfId="1160"/>
    <cellStyle name="60% - Accent1 8" xfId="1161"/>
    <cellStyle name="60% - Accent1 8 2" xfId="1162"/>
    <cellStyle name="60% - Accent1 8 3" xfId="1163"/>
    <cellStyle name="60% - Accent1 9" xfId="1164"/>
    <cellStyle name="60% - Accent1 9 2" xfId="1165"/>
    <cellStyle name="60% - Accent1 9 3" xfId="1166"/>
    <cellStyle name="60% - Accent2 10" xfId="1167"/>
    <cellStyle name="60% - Accent2 10 2" xfId="1168"/>
    <cellStyle name="60% - Accent2 10 3" xfId="1169"/>
    <cellStyle name="60% - Accent2 11" xfId="1170"/>
    <cellStyle name="60% - Accent2 12" xfId="1171"/>
    <cellStyle name="60% - Accent2 2" xfId="1172"/>
    <cellStyle name="60% - Accent2 2 2" xfId="1173"/>
    <cellStyle name="60% - Accent2 2 3" xfId="1174"/>
    <cellStyle name="60% - Accent2 2 4" xfId="1175"/>
    <cellStyle name="60% - Accent2 2 5" xfId="1176"/>
    <cellStyle name="60% - Accent2 2 6" xfId="1177"/>
    <cellStyle name="60% - Accent2 2 7" xfId="1178"/>
    <cellStyle name="60% - Accent2 2 8" xfId="1179"/>
    <cellStyle name="60% - Accent2 2 9" xfId="1180"/>
    <cellStyle name="60% - Accent2 3" xfId="1181"/>
    <cellStyle name="60% - Accent2 3 2" xfId="1182"/>
    <cellStyle name="60% - Accent2 3 3" xfId="1183"/>
    <cellStyle name="60% - Accent2 3 4" xfId="1184"/>
    <cellStyle name="60% - Accent2 3 5" xfId="1185"/>
    <cellStyle name="60% - Accent2 3 6" xfId="1186"/>
    <cellStyle name="60% - Accent2 3 7" xfId="1187"/>
    <cellStyle name="60% - Accent2 3 8" xfId="1188"/>
    <cellStyle name="60% - Accent2 3 9" xfId="1189"/>
    <cellStyle name="60% - Accent2 4" xfId="1190"/>
    <cellStyle name="60% - Accent2 4 2" xfId="1191"/>
    <cellStyle name="60% - Accent2 4 3" xfId="1192"/>
    <cellStyle name="60% - Accent2 4 4" xfId="1193"/>
    <cellStyle name="60% - Accent2 4 5" xfId="1194"/>
    <cellStyle name="60% - Accent2 4 6" xfId="1195"/>
    <cellStyle name="60% - Accent2 4 7" xfId="1196"/>
    <cellStyle name="60% - Accent2 4 8" xfId="1197"/>
    <cellStyle name="60% - Accent2 4 9" xfId="1198"/>
    <cellStyle name="60% - Accent2 5" xfId="1199"/>
    <cellStyle name="60% - Accent2 5 2" xfId="1200"/>
    <cellStyle name="60% - Accent2 5 3" xfId="1201"/>
    <cellStyle name="60% - Accent2 6" xfId="1202"/>
    <cellStyle name="60% - Accent2 6 2" xfId="1203"/>
    <cellStyle name="60% - Accent2 6 3" xfId="1204"/>
    <cellStyle name="60% - Accent2 7" xfId="1205"/>
    <cellStyle name="60% - Accent2 7 2" xfId="1206"/>
    <cellStyle name="60% - Accent2 7 3" xfId="1207"/>
    <cellStyle name="60% - Accent2 8" xfId="1208"/>
    <cellStyle name="60% - Accent2 8 2" xfId="1209"/>
    <cellStyle name="60% - Accent2 8 3" xfId="1210"/>
    <cellStyle name="60% - Accent2 9" xfId="1211"/>
    <cellStyle name="60% - Accent2 9 2" xfId="1212"/>
    <cellStyle name="60% - Accent2 9 3" xfId="1213"/>
    <cellStyle name="60% - Accent3 10" xfId="1214"/>
    <cellStyle name="60% - Accent3 10 2" xfId="1215"/>
    <cellStyle name="60% - Accent3 10 3" xfId="1216"/>
    <cellStyle name="60% - Accent3 11" xfId="1217"/>
    <cellStyle name="60% - Accent3 12" xfId="1218"/>
    <cellStyle name="60% - Accent3 2" xfId="1219"/>
    <cellStyle name="60% - Accent3 2 2" xfId="1220"/>
    <cellStyle name="60% - Accent3 2 3" xfId="1221"/>
    <cellStyle name="60% - Accent3 2 4" xfId="1222"/>
    <cellStyle name="60% - Accent3 2 5" xfId="1223"/>
    <cellStyle name="60% - Accent3 2 6" xfId="1224"/>
    <cellStyle name="60% - Accent3 2 7" xfId="1225"/>
    <cellStyle name="60% - Accent3 2 8" xfId="1226"/>
    <cellStyle name="60% - Accent3 2 9" xfId="1227"/>
    <cellStyle name="60% - Accent3 3" xfId="1228"/>
    <cellStyle name="60% - Accent3 3 2" xfId="1229"/>
    <cellStyle name="60% - Accent3 3 3" xfId="1230"/>
    <cellStyle name="60% - Accent3 3 4" xfId="1231"/>
    <cellStyle name="60% - Accent3 3 5" xfId="1232"/>
    <cellStyle name="60% - Accent3 3 6" xfId="1233"/>
    <cellStyle name="60% - Accent3 3 7" xfId="1234"/>
    <cellStyle name="60% - Accent3 3 8" xfId="1235"/>
    <cellStyle name="60% - Accent3 3 9" xfId="1236"/>
    <cellStyle name="60% - Accent3 4" xfId="1237"/>
    <cellStyle name="60% - Accent3 4 2" xfId="1238"/>
    <cellStyle name="60% - Accent3 4 3" xfId="1239"/>
    <cellStyle name="60% - Accent3 4 4" xfId="1240"/>
    <cellStyle name="60% - Accent3 4 5" xfId="1241"/>
    <cellStyle name="60% - Accent3 4 6" xfId="1242"/>
    <cellStyle name="60% - Accent3 4 7" xfId="1243"/>
    <cellStyle name="60% - Accent3 4 8" xfId="1244"/>
    <cellStyle name="60% - Accent3 4 9" xfId="1245"/>
    <cellStyle name="60% - Accent3 5" xfId="1246"/>
    <cellStyle name="60% - Accent3 5 2" xfId="1247"/>
    <cellStyle name="60% - Accent3 5 3" xfId="1248"/>
    <cellStyle name="60% - Accent3 6" xfId="1249"/>
    <cellStyle name="60% - Accent3 6 2" xfId="1250"/>
    <cellStyle name="60% - Accent3 6 3" xfId="1251"/>
    <cellStyle name="60% - Accent3 7" xfId="1252"/>
    <cellStyle name="60% - Accent3 7 2" xfId="1253"/>
    <cellStyle name="60% - Accent3 7 3" xfId="1254"/>
    <cellStyle name="60% - Accent3 8" xfId="1255"/>
    <cellStyle name="60% - Accent3 8 2" xfId="1256"/>
    <cellStyle name="60% - Accent3 8 3" xfId="1257"/>
    <cellStyle name="60% - Accent3 9" xfId="1258"/>
    <cellStyle name="60% - Accent3 9 2" xfId="1259"/>
    <cellStyle name="60% - Accent3 9 3" xfId="1260"/>
    <cellStyle name="60% - Accent4 10" xfId="1261"/>
    <cellStyle name="60% - Accent4 10 2" xfId="1262"/>
    <cellStyle name="60% - Accent4 10 3" xfId="1263"/>
    <cellStyle name="60% - Accent4 11" xfId="1264"/>
    <cellStyle name="60% - Accent4 12" xfId="1265"/>
    <cellStyle name="60% - Accent4 2" xfId="1266"/>
    <cellStyle name="60% - Accent4 2 2" xfId="1267"/>
    <cellStyle name="60% - Accent4 2 3" xfId="1268"/>
    <cellStyle name="60% - Accent4 2 4" xfId="1269"/>
    <cellStyle name="60% - Accent4 2 5" xfId="1270"/>
    <cellStyle name="60% - Accent4 2 6" xfId="1271"/>
    <cellStyle name="60% - Accent4 2 7" xfId="1272"/>
    <cellStyle name="60% - Accent4 2 8" xfId="1273"/>
    <cellStyle name="60% - Accent4 2 9" xfId="1274"/>
    <cellStyle name="60% - Accent4 3" xfId="1275"/>
    <cellStyle name="60% - Accent4 3 2" xfId="1276"/>
    <cellStyle name="60% - Accent4 3 3" xfId="1277"/>
    <cellStyle name="60% - Accent4 3 4" xfId="1278"/>
    <cellStyle name="60% - Accent4 3 5" xfId="1279"/>
    <cellStyle name="60% - Accent4 3 6" xfId="1280"/>
    <cellStyle name="60% - Accent4 3 7" xfId="1281"/>
    <cellStyle name="60% - Accent4 3 8" xfId="1282"/>
    <cellStyle name="60% - Accent4 3 9" xfId="1283"/>
    <cellStyle name="60% - Accent4 4" xfId="1284"/>
    <cellStyle name="60% - Accent4 4 2" xfId="1285"/>
    <cellStyle name="60% - Accent4 4 3" xfId="1286"/>
    <cellStyle name="60% - Accent4 4 4" xfId="1287"/>
    <cellStyle name="60% - Accent4 4 5" xfId="1288"/>
    <cellStyle name="60% - Accent4 4 6" xfId="1289"/>
    <cellStyle name="60% - Accent4 4 7" xfId="1290"/>
    <cellStyle name="60% - Accent4 4 8" xfId="1291"/>
    <cellStyle name="60% - Accent4 4 9" xfId="1292"/>
    <cellStyle name="60% - Accent4 5" xfId="1293"/>
    <cellStyle name="60% - Accent4 5 2" xfId="1294"/>
    <cellStyle name="60% - Accent4 5 3" xfId="1295"/>
    <cellStyle name="60% - Accent4 6" xfId="1296"/>
    <cellStyle name="60% - Accent4 6 2" xfId="1297"/>
    <cellStyle name="60% - Accent4 6 3" xfId="1298"/>
    <cellStyle name="60% - Accent4 7" xfId="1299"/>
    <cellStyle name="60% - Accent4 7 2" xfId="1300"/>
    <cellStyle name="60% - Accent4 7 3" xfId="1301"/>
    <cellStyle name="60% - Accent4 8" xfId="1302"/>
    <cellStyle name="60% - Accent4 8 2" xfId="1303"/>
    <cellStyle name="60% - Accent4 8 3" xfId="1304"/>
    <cellStyle name="60% - Accent4 9" xfId="1305"/>
    <cellStyle name="60% - Accent4 9 2" xfId="1306"/>
    <cellStyle name="60% - Accent4 9 3" xfId="1307"/>
    <cellStyle name="60% - Accent5 10" xfId="1308"/>
    <cellStyle name="60% - Accent5 10 2" xfId="1309"/>
    <cellStyle name="60% - Accent5 10 3" xfId="1310"/>
    <cellStyle name="60% - Accent5 11" xfId="1311"/>
    <cellStyle name="60% - Accent5 12" xfId="1312"/>
    <cellStyle name="60% - Accent5 2" xfId="1313"/>
    <cellStyle name="60% - Accent5 2 2" xfId="1314"/>
    <cellStyle name="60% - Accent5 2 3" xfId="1315"/>
    <cellStyle name="60% - Accent5 2 4" xfId="1316"/>
    <cellStyle name="60% - Accent5 2 5" xfId="1317"/>
    <cellStyle name="60% - Accent5 2 6" xfId="1318"/>
    <cellStyle name="60% - Accent5 2 7" xfId="1319"/>
    <cellStyle name="60% - Accent5 2 8" xfId="1320"/>
    <cellStyle name="60% - Accent5 2 9" xfId="1321"/>
    <cellStyle name="60% - Accent5 3" xfId="1322"/>
    <cellStyle name="60% - Accent5 3 2" xfId="1323"/>
    <cellStyle name="60% - Accent5 3 3" xfId="1324"/>
    <cellStyle name="60% - Accent5 3 4" xfId="1325"/>
    <cellStyle name="60% - Accent5 3 5" xfId="1326"/>
    <cellStyle name="60% - Accent5 3 6" xfId="1327"/>
    <cellStyle name="60% - Accent5 3 7" xfId="1328"/>
    <cellStyle name="60% - Accent5 3 8" xfId="1329"/>
    <cellStyle name="60% - Accent5 3 9" xfId="1330"/>
    <cellStyle name="60% - Accent5 4" xfId="1331"/>
    <cellStyle name="60% - Accent5 4 2" xfId="1332"/>
    <cellStyle name="60% - Accent5 4 3" xfId="1333"/>
    <cellStyle name="60% - Accent5 4 4" xfId="1334"/>
    <cellStyle name="60% - Accent5 4 5" xfId="1335"/>
    <cellStyle name="60% - Accent5 4 6" xfId="1336"/>
    <cellStyle name="60% - Accent5 4 7" xfId="1337"/>
    <cellStyle name="60% - Accent5 4 8" xfId="1338"/>
    <cellStyle name="60% - Accent5 4 9" xfId="1339"/>
    <cellStyle name="60% - Accent5 5" xfId="1340"/>
    <cellStyle name="60% - Accent5 5 2" xfId="1341"/>
    <cellStyle name="60% - Accent5 5 3" xfId="1342"/>
    <cellStyle name="60% - Accent5 6" xfId="1343"/>
    <cellStyle name="60% - Accent5 6 2" xfId="1344"/>
    <cellStyle name="60% - Accent5 6 3" xfId="1345"/>
    <cellStyle name="60% - Accent5 7" xfId="1346"/>
    <cellStyle name="60% - Accent5 7 2" xfId="1347"/>
    <cellStyle name="60% - Accent5 7 3" xfId="1348"/>
    <cellStyle name="60% - Accent5 8" xfId="1349"/>
    <cellStyle name="60% - Accent5 8 2" xfId="1350"/>
    <cellStyle name="60% - Accent5 8 3" xfId="1351"/>
    <cellStyle name="60% - Accent5 9" xfId="1352"/>
    <cellStyle name="60% - Accent5 9 2" xfId="1353"/>
    <cellStyle name="60% - Accent5 9 3" xfId="1354"/>
    <cellStyle name="60% - Accent6 10" xfId="1355"/>
    <cellStyle name="60% - Accent6 10 2" xfId="1356"/>
    <cellStyle name="60% - Accent6 10 3" xfId="1357"/>
    <cellStyle name="60% - Accent6 11" xfId="1358"/>
    <cellStyle name="60% - Accent6 12" xfId="1359"/>
    <cellStyle name="60% - Accent6 2" xfId="1360"/>
    <cellStyle name="60% - Accent6 2 2" xfId="1361"/>
    <cellStyle name="60% - Accent6 2 3" xfId="1362"/>
    <cellStyle name="60% - Accent6 2 4" xfId="1363"/>
    <cellStyle name="60% - Accent6 2 5" xfId="1364"/>
    <cellStyle name="60% - Accent6 2 6" xfId="1365"/>
    <cellStyle name="60% - Accent6 2 7" xfId="1366"/>
    <cellStyle name="60% - Accent6 2 8" xfId="1367"/>
    <cellStyle name="60% - Accent6 2 9" xfId="1368"/>
    <cellStyle name="60% - Accent6 3" xfId="1369"/>
    <cellStyle name="60% - Accent6 3 2" xfId="1370"/>
    <cellStyle name="60% - Accent6 3 3" xfId="1371"/>
    <cellStyle name="60% - Accent6 3 4" xfId="1372"/>
    <cellStyle name="60% - Accent6 3 5" xfId="1373"/>
    <cellStyle name="60% - Accent6 3 6" xfId="1374"/>
    <cellStyle name="60% - Accent6 3 7" xfId="1375"/>
    <cellStyle name="60% - Accent6 3 8" xfId="1376"/>
    <cellStyle name="60% - Accent6 3 9" xfId="1377"/>
    <cellStyle name="60% - Accent6 4" xfId="1378"/>
    <cellStyle name="60% - Accent6 4 2" xfId="1379"/>
    <cellStyle name="60% - Accent6 4 3" xfId="1380"/>
    <cellStyle name="60% - Accent6 4 4" xfId="1381"/>
    <cellStyle name="60% - Accent6 4 5" xfId="1382"/>
    <cellStyle name="60% - Accent6 4 6" xfId="1383"/>
    <cellStyle name="60% - Accent6 4 7" xfId="1384"/>
    <cellStyle name="60% - Accent6 4 8" xfId="1385"/>
    <cellStyle name="60% - Accent6 4 9" xfId="1386"/>
    <cellStyle name="60% - Accent6 5" xfId="1387"/>
    <cellStyle name="60% - Accent6 5 2" xfId="1388"/>
    <cellStyle name="60% - Accent6 5 3" xfId="1389"/>
    <cellStyle name="60% - Accent6 6" xfId="1390"/>
    <cellStyle name="60% - Accent6 6 2" xfId="1391"/>
    <cellStyle name="60% - Accent6 6 3" xfId="1392"/>
    <cellStyle name="60% - Accent6 7" xfId="1393"/>
    <cellStyle name="60% - Accent6 7 2" xfId="1394"/>
    <cellStyle name="60% - Accent6 7 3" xfId="1395"/>
    <cellStyle name="60% - Accent6 8" xfId="1396"/>
    <cellStyle name="60% - Accent6 8 2" xfId="1397"/>
    <cellStyle name="60% - Accent6 8 3" xfId="1398"/>
    <cellStyle name="60% - Accent6 9" xfId="1399"/>
    <cellStyle name="60% - Accent6 9 2" xfId="1400"/>
    <cellStyle name="60% - Accent6 9 3" xfId="1401"/>
    <cellStyle name="Accent1 10" xfId="1402"/>
    <cellStyle name="Accent1 10 2" xfId="1403"/>
    <cellStyle name="Accent1 10 3" xfId="1404"/>
    <cellStyle name="Accent1 11" xfId="1405"/>
    <cellStyle name="Accent1 12" xfId="1406"/>
    <cellStyle name="Accent1 2" xfId="1407"/>
    <cellStyle name="Accent1 2 2" xfId="1408"/>
    <cellStyle name="Accent1 2 3" xfId="1409"/>
    <cellStyle name="Accent1 2 4" xfId="1410"/>
    <cellStyle name="Accent1 2 5" xfId="1411"/>
    <cellStyle name="Accent1 2 6" xfId="1412"/>
    <cellStyle name="Accent1 2 7" xfId="1413"/>
    <cellStyle name="Accent1 2 8" xfId="1414"/>
    <cellStyle name="Accent1 2 9" xfId="1415"/>
    <cellStyle name="Accent1 3" xfId="1416"/>
    <cellStyle name="Accent1 3 2" xfId="1417"/>
    <cellStyle name="Accent1 3 3" xfId="1418"/>
    <cellStyle name="Accent1 3 4" xfId="1419"/>
    <cellStyle name="Accent1 3 5" xfId="1420"/>
    <cellStyle name="Accent1 3 6" xfId="1421"/>
    <cellStyle name="Accent1 3 7" xfId="1422"/>
    <cellStyle name="Accent1 3 8" xfId="1423"/>
    <cellStyle name="Accent1 3 9" xfId="1424"/>
    <cellStyle name="Accent1 4" xfId="1425"/>
    <cellStyle name="Accent1 4 2" xfId="1426"/>
    <cellStyle name="Accent1 4 3" xfId="1427"/>
    <cellStyle name="Accent1 4 4" xfId="1428"/>
    <cellStyle name="Accent1 4 5" xfId="1429"/>
    <cellStyle name="Accent1 4 6" xfId="1430"/>
    <cellStyle name="Accent1 4 7" xfId="1431"/>
    <cellStyle name="Accent1 4 8" xfId="1432"/>
    <cellStyle name="Accent1 4 9" xfId="1433"/>
    <cellStyle name="Accent1 5" xfId="1434"/>
    <cellStyle name="Accent1 5 2" xfId="1435"/>
    <cellStyle name="Accent1 5 3" xfId="1436"/>
    <cellStyle name="Accent1 6" xfId="1437"/>
    <cellStyle name="Accent1 6 2" xfId="1438"/>
    <cellStyle name="Accent1 6 3" xfId="1439"/>
    <cellStyle name="Accent1 7" xfId="1440"/>
    <cellStyle name="Accent1 7 2" xfId="1441"/>
    <cellStyle name="Accent1 7 3" xfId="1442"/>
    <cellStyle name="Accent1 8" xfId="1443"/>
    <cellStyle name="Accent1 8 2" xfId="1444"/>
    <cellStyle name="Accent1 8 3" xfId="1445"/>
    <cellStyle name="Accent1 9" xfId="1446"/>
    <cellStyle name="Accent1 9 2" xfId="1447"/>
    <cellStyle name="Accent1 9 3" xfId="1448"/>
    <cellStyle name="Accent2 10" xfId="1449"/>
    <cellStyle name="Accent2 10 2" xfId="1450"/>
    <cellStyle name="Accent2 10 3" xfId="1451"/>
    <cellStyle name="Accent2 11" xfId="1452"/>
    <cellStyle name="Accent2 12" xfId="1453"/>
    <cellStyle name="Accent2 2" xfId="1454"/>
    <cellStyle name="Accent2 2 2" xfId="1455"/>
    <cellStyle name="Accent2 2 3" xfId="1456"/>
    <cellStyle name="Accent2 2 4" xfId="1457"/>
    <cellStyle name="Accent2 2 5" xfId="1458"/>
    <cellStyle name="Accent2 2 6" xfId="1459"/>
    <cellStyle name="Accent2 2 7" xfId="1460"/>
    <cellStyle name="Accent2 2 8" xfId="1461"/>
    <cellStyle name="Accent2 2 9" xfId="1462"/>
    <cellStyle name="Accent2 3" xfId="1463"/>
    <cellStyle name="Accent2 3 2" xfId="1464"/>
    <cellStyle name="Accent2 3 3" xfId="1465"/>
    <cellStyle name="Accent2 3 4" xfId="1466"/>
    <cellStyle name="Accent2 3 5" xfId="1467"/>
    <cellStyle name="Accent2 3 6" xfId="1468"/>
    <cellStyle name="Accent2 3 7" xfId="1469"/>
    <cellStyle name="Accent2 3 8" xfId="1470"/>
    <cellStyle name="Accent2 3 9" xfId="1471"/>
    <cellStyle name="Accent2 4" xfId="1472"/>
    <cellStyle name="Accent2 4 2" xfId="1473"/>
    <cellStyle name="Accent2 4 3" xfId="1474"/>
    <cellStyle name="Accent2 4 4" xfId="1475"/>
    <cellStyle name="Accent2 4 5" xfId="1476"/>
    <cellStyle name="Accent2 4 6" xfId="1477"/>
    <cellStyle name="Accent2 4 7" xfId="1478"/>
    <cellStyle name="Accent2 4 8" xfId="1479"/>
    <cellStyle name="Accent2 4 9" xfId="1480"/>
    <cellStyle name="Accent2 5" xfId="1481"/>
    <cellStyle name="Accent2 5 2" xfId="1482"/>
    <cellStyle name="Accent2 5 3" xfId="1483"/>
    <cellStyle name="Accent2 6" xfId="1484"/>
    <cellStyle name="Accent2 6 2" xfId="1485"/>
    <cellStyle name="Accent2 6 3" xfId="1486"/>
    <cellStyle name="Accent2 7" xfId="1487"/>
    <cellStyle name="Accent2 7 2" xfId="1488"/>
    <cellStyle name="Accent2 7 3" xfId="1489"/>
    <cellStyle name="Accent2 8" xfId="1490"/>
    <cellStyle name="Accent2 8 2" xfId="1491"/>
    <cellStyle name="Accent2 8 3" xfId="1492"/>
    <cellStyle name="Accent2 9" xfId="1493"/>
    <cellStyle name="Accent2 9 2" xfId="1494"/>
    <cellStyle name="Accent2 9 3" xfId="1495"/>
    <cellStyle name="Accent3 10" xfId="1496"/>
    <cellStyle name="Accent3 10 2" xfId="1497"/>
    <cellStyle name="Accent3 10 3" xfId="1498"/>
    <cellStyle name="Accent3 11" xfId="1499"/>
    <cellStyle name="Accent3 12" xfId="1500"/>
    <cellStyle name="Accent3 2" xfId="1501"/>
    <cellStyle name="Accent3 2 2" xfId="1502"/>
    <cellStyle name="Accent3 2 3" xfId="1503"/>
    <cellStyle name="Accent3 2 4" xfId="1504"/>
    <cellStyle name="Accent3 2 5" xfId="1505"/>
    <cellStyle name="Accent3 2 6" xfId="1506"/>
    <cellStyle name="Accent3 2 7" xfId="1507"/>
    <cellStyle name="Accent3 2 8" xfId="1508"/>
    <cellStyle name="Accent3 2 9" xfId="1509"/>
    <cellStyle name="Accent3 3" xfId="1510"/>
    <cellStyle name="Accent3 3 2" xfId="1511"/>
    <cellStyle name="Accent3 3 3" xfId="1512"/>
    <cellStyle name="Accent3 3 4" xfId="1513"/>
    <cellStyle name="Accent3 3 5" xfId="1514"/>
    <cellStyle name="Accent3 3 6" xfId="1515"/>
    <cellStyle name="Accent3 3 7" xfId="1516"/>
    <cellStyle name="Accent3 3 8" xfId="1517"/>
    <cellStyle name="Accent3 3 9" xfId="1518"/>
    <cellStyle name="Accent3 4" xfId="1519"/>
    <cellStyle name="Accent3 4 2" xfId="1520"/>
    <cellStyle name="Accent3 4 3" xfId="1521"/>
    <cellStyle name="Accent3 4 4" xfId="1522"/>
    <cellStyle name="Accent3 4 5" xfId="1523"/>
    <cellStyle name="Accent3 4 6" xfId="1524"/>
    <cellStyle name="Accent3 4 7" xfId="1525"/>
    <cellStyle name="Accent3 4 8" xfId="1526"/>
    <cellStyle name="Accent3 4 9" xfId="1527"/>
    <cellStyle name="Accent3 5" xfId="1528"/>
    <cellStyle name="Accent3 5 2" xfId="1529"/>
    <cellStyle name="Accent3 5 3" xfId="1530"/>
    <cellStyle name="Accent3 6" xfId="1531"/>
    <cellStyle name="Accent3 6 2" xfId="1532"/>
    <cellStyle name="Accent3 6 3" xfId="1533"/>
    <cellStyle name="Accent3 7" xfId="1534"/>
    <cellStyle name="Accent3 7 2" xfId="1535"/>
    <cellStyle name="Accent3 7 3" xfId="1536"/>
    <cellStyle name="Accent3 8" xfId="1537"/>
    <cellStyle name="Accent3 8 2" xfId="1538"/>
    <cellStyle name="Accent3 8 3" xfId="1539"/>
    <cellStyle name="Accent3 9" xfId="1540"/>
    <cellStyle name="Accent3 9 2" xfId="1541"/>
    <cellStyle name="Accent3 9 3" xfId="1542"/>
    <cellStyle name="Accent4 10" xfId="1543"/>
    <cellStyle name="Accent4 10 2" xfId="1544"/>
    <cellStyle name="Accent4 10 3" xfId="1545"/>
    <cellStyle name="Accent4 11" xfId="1546"/>
    <cellStyle name="Accent4 12" xfId="1547"/>
    <cellStyle name="Accent4 2" xfId="1548"/>
    <cellStyle name="Accent4 2 2" xfId="1549"/>
    <cellStyle name="Accent4 2 3" xfId="1550"/>
    <cellStyle name="Accent4 2 4" xfId="1551"/>
    <cellStyle name="Accent4 2 5" xfId="1552"/>
    <cellStyle name="Accent4 2 6" xfId="1553"/>
    <cellStyle name="Accent4 2 7" xfId="1554"/>
    <cellStyle name="Accent4 2 8" xfId="1555"/>
    <cellStyle name="Accent4 2 9" xfId="1556"/>
    <cellStyle name="Accent4 3" xfId="1557"/>
    <cellStyle name="Accent4 3 2" xfId="1558"/>
    <cellStyle name="Accent4 3 3" xfId="1559"/>
    <cellStyle name="Accent4 3 4" xfId="1560"/>
    <cellStyle name="Accent4 3 5" xfId="1561"/>
    <cellStyle name="Accent4 3 6" xfId="1562"/>
    <cellStyle name="Accent4 3 7" xfId="1563"/>
    <cellStyle name="Accent4 3 8" xfId="1564"/>
    <cellStyle name="Accent4 3 9" xfId="1565"/>
    <cellStyle name="Accent4 4" xfId="1566"/>
    <cellStyle name="Accent4 4 2" xfId="1567"/>
    <cellStyle name="Accent4 4 3" xfId="1568"/>
    <cellStyle name="Accent4 4 4" xfId="1569"/>
    <cellStyle name="Accent4 4 5" xfId="1570"/>
    <cellStyle name="Accent4 4 6" xfId="1571"/>
    <cellStyle name="Accent4 4 7" xfId="1572"/>
    <cellStyle name="Accent4 4 8" xfId="1573"/>
    <cellStyle name="Accent4 4 9" xfId="1574"/>
    <cellStyle name="Accent4 5" xfId="1575"/>
    <cellStyle name="Accent4 5 2" xfId="1576"/>
    <cellStyle name="Accent4 5 3" xfId="1577"/>
    <cellStyle name="Accent4 6" xfId="1578"/>
    <cellStyle name="Accent4 6 2" xfId="1579"/>
    <cellStyle name="Accent4 6 3" xfId="1580"/>
    <cellStyle name="Accent4 7" xfId="1581"/>
    <cellStyle name="Accent4 7 2" xfId="1582"/>
    <cellStyle name="Accent4 7 3" xfId="1583"/>
    <cellStyle name="Accent4 8" xfId="1584"/>
    <cellStyle name="Accent4 8 2" xfId="1585"/>
    <cellStyle name="Accent4 8 3" xfId="1586"/>
    <cellStyle name="Accent4 9" xfId="1587"/>
    <cellStyle name="Accent4 9 2" xfId="1588"/>
    <cellStyle name="Accent4 9 3" xfId="1589"/>
    <cellStyle name="Accent5 10" xfId="1590"/>
    <cellStyle name="Accent5 10 2" xfId="1591"/>
    <cellStyle name="Accent5 10 3" xfId="1592"/>
    <cellStyle name="Accent5 11" xfId="1593"/>
    <cellStyle name="Accent5 12" xfId="1594"/>
    <cellStyle name="Accent5 2" xfId="1595"/>
    <cellStyle name="Accent5 2 2" xfId="1596"/>
    <cellStyle name="Accent5 2 3" xfId="1597"/>
    <cellStyle name="Accent5 2 4" xfId="1598"/>
    <cellStyle name="Accent5 2 5" xfId="1599"/>
    <cellStyle name="Accent5 2 6" xfId="1600"/>
    <cellStyle name="Accent5 2 7" xfId="1601"/>
    <cellStyle name="Accent5 2 8" xfId="1602"/>
    <cellStyle name="Accent5 2 9" xfId="1603"/>
    <cellStyle name="Accent5 3" xfId="1604"/>
    <cellStyle name="Accent5 3 2" xfId="1605"/>
    <cellStyle name="Accent5 3 3" xfId="1606"/>
    <cellStyle name="Accent5 3 4" xfId="1607"/>
    <cellStyle name="Accent5 3 5" xfId="1608"/>
    <cellStyle name="Accent5 3 6" xfId="1609"/>
    <cellStyle name="Accent5 3 7" xfId="1610"/>
    <cellStyle name="Accent5 3 8" xfId="1611"/>
    <cellStyle name="Accent5 3 9" xfId="1612"/>
    <cellStyle name="Accent5 4" xfId="1613"/>
    <cellStyle name="Accent5 4 2" xfId="1614"/>
    <cellStyle name="Accent5 4 3" xfId="1615"/>
    <cellStyle name="Accent5 4 4" xfId="1616"/>
    <cellStyle name="Accent5 4 5" xfId="1617"/>
    <cellStyle name="Accent5 4 6" xfId="1618"/>
    <cellStyle name="Accent5 4 7" xfId="1619"/>
    <cellStyle name="Accent5 4 8" xfId="1620"/>
    <cellStyle name="Accent5 4 9" xfId="1621"/>
    <cellStyle name="Accent5 5" xfId="1622"/>
    <cellStyle name="Accent5 5 2" xfId="1623"/>
    <cellStyle name="Accent5 5 3" xfId="1624"/>
    <cellStyle name="Accent5 6" xfId="1625"/>
    <cellStyle name="Accent5 6 2" xfId="1626"/>
    <cellStyle name="Accent5 6 3" xfId="1627"/>
    <cellStyle name="Accent5 7" xfId="1628"/>
    <cellStyle name="Accent5 7 2" xfId="1629"/>
    <cellStyle name="Accent5 7 3" xfId="1630"/>
    <cellStyle name="Accent5 8" xfId="1631"/>
    <cellStyle name="Accent5 8 2" xfId="1632"/>
    <cellStyle name="Accent5 8 3" xfId="1633"/>
    <cellStyle name="Accent5 9" xfId="1634"/>
    <cellStyle name="Accent5 9 2" xfId="1635"/>
    <cellStyle name="Accent5 9 3" xfId="1636"/>
    <cellStyle name="Accent6 10" xfId="1637"/>
    <cellStyle name="Accent6 10 2" xfId="1638"/>
    <cellStyle name="Accent6 10 3" xfId="1639"/>
    <cellStyle name="Accent6 11" xfId="1640"/>
    <cellStyle name="Accent6 12" xfId="1641"/>
    <cellStyle name="Accent6 2" xfId="1642"/>
    <cellStyle name="Accent6 2 2" xfId="1643"/>
    <cellStyle name="Accent6 2 3" xfId="1644"/>
    <cellStyle name="Accent6 2 4" xfId="1645"/>
    <cellStyle name="Accent6 2 5" xfId="1646"/>
    <cellStyle name="Accent6 2 6" xfId="1647"/>
    <cellStyle name="Accent6 2 7" xfId="1648"/>
    <cellStyle name="Accent6 2 8" xfId="1649"/>
    <cellStyle name="Accent6 2 9" xfId="1650"/>
    <cellStyle name="Accent6 3" xfId="1651"/>
    <cellStyle name="Accent6 3 2" xfId="1652"/>
    <cellStyle name="Accent6 3 3" xfId="1653"/>
    <cellStyle name="Accent6 3 4" xfId="1654"/>
    <cellStyle name="Accent6 3 5" xfId="1655"/>
    <cellStyle name="Accent6 3 6" xfId="1656"/>
    <cellStyle name="Accent6 3 7" xfId="1657"/>
    <cellStyle name="Accent6 3 8" xfId="1658"/>
    <cellStyle name="Accent6 3 9" xfId="1659"/>
    <cellStyle name="Accent6 4" xfId="1660"/>
    <cellStyle name="Accent6 4 2" xfId="1661"/>
    <cellStyle name="Accent6 4 3" xfId="1662"/>
    <cellStyle name="Accent6 4 4" xfId="1663"/>
    <cellStyle name="Accent6 4 5" xfId="1664"/>
    <cellStyle name="Accent6 4 6" xfId="1665"/>
    <cellStyle name="Accent6 4 7" xfId="1666"/>
    <cellStyle name="Accent6 4 8" xfId="1667"/>
    <cellStyle name="Accent6 4 9" xfId="1668"/>
    <cellStyle name="Accent6 5" xfId="1669"/>
    <cellStyle name="Accent6 5 2" xfId="1670"/>
    <cellStyle name="Accent6 5 3" xfId="1671"/>
    <cellStyle name="Accent6 6" xfId="1672"/>
    <cellStyle name="Accent6 6 2" xfId="1673"/>
    <cellStyle name="Accent6 6 3" xfId="1674"/>
    <cellStyle name="Accent6 7" xfId="1675"/>
    <cellStyle name="Accent6 7 2" xfId="1676"/>
    <cellStyle name="Accent6 7 3" xfId="1677"/>
    <cellStyle name="Accent6 8" xfId="1678"/>
    <cellStyle name="Accent6 8 2" xfId="1679"/>
    <cellStyle name="Accent6 8 3" xfId="1680"/>
    <cellStyle name="Accent6 9" xfId="1681"/>
    <cellStyle name="Accent6 9 2" xfId="1682"/>
    <cellStyle name="Accent6 9 3" xfId="1683"/>
    <cellStyle name="Bad 10" xfId="1684"/>
    <cellStyle name="Bad 10 2" xfId="1685"/>
    <cellStyle name="Bad 10 3" xfId="1686"/>
    <cellStyle name="Bad 11" xfId="1687"/>
    <cellStyle name="Bad 12" xfId="1688"/>
    <cellStyle name="Bad 2" xfId="1689"/>
    <cellStyle name="Bad 2 2" xfId="1690"/>
    <cellStyle name="Bad 2 3" xfId="1691"/>
    <cellStyle name="Bad 2 4" xfId="1692"/>
    <cellStyle name="Bad 2 5" xfId="1693"/>
    <cellStyle name="Bad 2 6" xfId="1694"/>
    <cellStyle name="Bad 2 7" xfId="1695"/>
    <cellStyle name="Bad 2 8" xfId="1696"/>
    <cellStyle name="Bad 2 9" xfId="1697"/>
    <cellStyle name="Bad 3" xfId="1698"/>
    <cellStyle name="Bad 3 2" xfId="1699"/>
    <cellStyle name="Bad 3 3" xfId="1700"/>
    <cellStyle name="Bad 3 4" xfId="1701"/>
    <cellStyle name="Bad 3 5" xfId="1702"/>
    <cellStyle name="Bad 3 6" xfId="1703"/>
    <cellStyle name="Bad 3 7" xfId="1704"/>
    <cellStyle name="Bad 3 8" xfId="1705"/>
    <cellStyle name="Bad 3 9" xfId="1706"/>
    <cellStyle name="Bad 4" xfId="1707"/>
    <cellStyle name="Bad 4 2" xfId="1708"/>
    <cellStyle name="Bad 4 3" xfId="1709"/>
    <cellStyle name="Bad 4 4" xfId="1710"/>
    <cellStyle name="Bad 4 5" xfId="1711"/>
    <cellStyle name="Bad 4 6" xfId="1712"/>
    <cellStyle name="Bad 4 7" xfId="1713"/>
    <cellStyle name="Bad 4 8" xfId="1714"/>
    <cellStyle name="Bad 4 9" xfId="1715"/>
    <cellStyle name="Bad 5" xfId="1716"/>
    <cellStyle name="Bad 5 2" xfId="1717"/>
    <cellStyle name="Bad 5 3" xfId="1718"/>
    <cellStyle name="Bad 6" xfId="1719"/>
    <cellStyle name="Bad 6 2" xfId="1720"/>
    <cellStyle name="Bad 6 3" xfId="1721"/>
    <cellStyle name="Bad 7" xfId="1722"/>
    <cellStyle name="Bad 7 2" xfId="1723"/>
    <cellStyle name="Bad 7 3" xfId="1724"/>
    <cellStyle name="Bad 8" xfId="1725"/>
    <cellStyle name="Bad 8 2" xfId="1726"/>
    <cellStyle name="Bad 8 3" xfId="1727"/>
    <cellStyle name="Bad 9" xfId="1728"/>
    <cellStyle name="Bad 9 2" xfId="1729"/>
    <cellStyle name="Bad 9 3" xfId="1730"/>
    <cellStyle name="Calculation 10" xfId="1731"/>
    <cellStyle name="Calculation 10 2" xfId="1732"/>
    <cellStyle name="Calculation 10 3" xfId="1733"/>
    <cellStyle name="Calculation 11" xfId="1734"/>
    <cellStyle name="Calculation 12" xfId="1735"/>
    <cellStyle name="Calculation 2" xfId="1736"/>
    <cellStyle name="Calculation 2 2" xfId="1737"/>
    <cellStyle name="Calculation 2 3" xfId="1738"/>
    <cellStyle name="Calculation 2 4" xfId="1739"/>
    <cellStyle name="Calculation 2 5" xfId="1740"/>
    <cellStyle name="Calculation 2 6" xfId="1741"/>
    <cellStyle name="Calculation 2 7" xfId="1742"/>
    <cellStyle name="Calculation 2 8" xfId="1743"/>
    <cellStyle name="Calculation 2 9" xfId="1744"/>
    <cellStyle name="Calculation 3" xfId="1745"/>
    <cellStyle name="Calculation 3 2" xfId="1746"/>
    <cellStyle name="Calculation 3 3" xfId="1747"/>
    <cellStyle name="Calculation 3 4" xfId="1748"/>
    <cellStyle name="Calculation 3 5" xfId="1749"/>
    <cellStyle name="Calculation 3 6" xfId="1750"/>
    <cellStyle name="Calculation 3 7" xfId="1751"/>
    <cellStyle name="Calculation 3 8" xfId="1752"/>
    <cellStyle name="Calculation 3 9" xfId="1753"/>
    <cellStyle name="Calculation 4" xfId="1754"/>
    <cellStyle name="Calculation 4 2" xfId="1755"/>
    <cellStyle name="Calculation 4 3" xfId="1756"/>
    <cellStyle name="Calculation 4 4" xfId="1757"/>
    <cellStyle name="Calculation 4 5" xfId="1758"/>
    <cellStyle name="Calculation 4 6" xfId="1759"/>
    <cellStyle name="Calculation 4 7" xfId="1760"/>
    <cellStyle name="Calculation 4 8" xfId="1761"/>
    <cellStyle name="Calculation 4 9" xfId="1762"/>
    <cellStyle name="Calculation 5" xfId="1763"/>
    <cellStyle name="Calculation 5 2" xfId="1764"/>
    <cellStyle name="Calculation 5 3" xfId="1765"/>
    <cellStyle name="Calculation 6" xfId="1766"/>
    <cellStyle name="Calculation 6 2" xfId="1767"/>
    <cellStyle name="Calculation 6 3" xfId="1768"/>
    <cellStyle name="Calculation 7" xfId="1769"/>
    <cellStyle name="Calculation 7 2" xfId="1770"/>
    <cellStyle name="Calculation 7 3" xfId="1771"/>
    <cellStyle name="Calculation 8" xfId="1772"/>
    <cellStyle name="Calculation 8 2" xfId="1773"/>
    <cellStyle name="Calculation 8 3" xfId="1774"/>
    <cellStyle name="Calculation 9" xfId="1775"/>
    <cellStyle name="Calculation 9 2" xfId="1776"/>
    <cellStyle name="Calculation 9 3" xfId="1777"/>
    <cellStyle name="Check Cell 10" xfId="1778"/>
    <cellStyle name="Check Cell 10 2" xfId="1779"/>
    <cellStyle name="Check Cell 10 3" xfId="1780"/>
    <cellStyle name="Check Cell 11" xfId="1781"/>
    <cellStyle name="Check Cell 12" xfId="1782"/>
    <cellStyle name="Check Cell 2" xfId="1783"/>
    <cellStyle name="Check Cell 2 2" xfId="1784"/>
    <cellStyle name="Check Cell 2 3" xfId="1785"/>
    <cellStyle name="Check Cell 2 4" xfId="1786"/>
    <cellStyle name="Check Cell 2 5" xfId="1787"/>
    <cellStyle name="Check Cell 2 6" xfId="1788"/>
    <cellStyle name="Check Cell 2 7" xfId="1789"/>
    <cellStyle name="Check Cell 2 8" xfId="1790"/>
    <cellStyle name="Check Cell 2 9" xfId="1791"/>
    <cellStyle name="Check Cell 3" xfId="1792"/>
    <cellStyle name="Check Cell 3 2" xfId="1793"/>
    <cellStyle name="Check Cell 3 3" xfId="1794"/>
    <cellStyle name="Check Cell 3 4" xfId="1795"/>
    <cellStyle name="Check Cell 3 5" xfId="1796"/>
    <cellStyle name="Check Cell 3 6" xfId="1797"/>
    <cellStyle name="Check Cell 3 7" xfId="1798"/>
    <cellStyle name="Check Cell 3 8" xfId="1799"/>
    <cellStyle name="Check Cell 3 9" xfId="1800"/>
    <cellStyle name="Check Cell 4" xfId="1801"/>
    <cellStyle name="Check Cell 4 2" xfId="1802"/>
    <cellStyle name="Check Cell 4 3" xfId="1803"/>
    <cellStyle name="Check Cell 4 4" xfId="1804"/>
    <cellStyle name="Check Cell 4 5" xfId="1805"/>
    <cellStyle name="Check Cell 4 6" xfId="1806"/>
    <cellStyle name="Check Cell 4 7" xfId="1807"/>
    <cellStyle name="Check Cell 4 8" xfId="1808"/>
    <cellStyle name="Check Cell 4 9" xfId="1809"/>
    <cellStyle name="Check Cell 5" xfId="1810"/>
    <cellStyle name="Check Cell 5 2" xfId="1811"/>
    <cellStyle name="Check Cell 5 3" xfId="1812"/>
    <cellStyle name="Check Cell 6" xfId="1813"/>
    <cellStyle name="Check Cell 6 2" xfId="1814"/>
    <cellStyle name="Check Cell 6 3" xfId="1815"/>
    <cellStyle name="Check Cell 7" xfId="1816"/>
    <cellStyle name="Check Cell 7 2" xfId="1817"/>
    <cellStyle name="Check Cell 7 3" xfId="1818"/>
    <cellStyle name="Check Cell 8" xfId="1819"/>
    <cellStyle name="Check Cell 8 2" xfId="1820"/>
    <cellStyle name="Check Cell 8 3" xfId="1821"/>
    <cellStyle name="Check Cell 9" xfId="1822"/>
    <cellStyle name="Check Cell 9 2" xfId="1823"/>
    <cellStyle name="Check Cell 9 3" xfId="1824"/>
    <cellStyle name="Comma 11" xfId="1825"/>
    <cellStyle name="Comma 11 2" xfId="1826"/>
    <cellStyle name="Comma 2" xfId="1827"/>
    <cellStyle name="Comma 2 2" xfId="1828"/>
    <cellStyle name="Comma 2 2 2" xfId="1829"/>
    <cellStyle name="Comma 2 2 3" xfId="1830"/>
    <cellStyle name="Comma 2 3" xfId="1831"/>
    <cellStyle name="Comma 2 3 2" xfId="1832"/>
    <cellStyle name="Comma 2 4" xfId="1833"/>
    <cellStyle name="Comma 2 4 2" xfId="1834"/>
    <cellStyle name="Comma 2 5" xfId="1835"/>
    <cellStyle name="Comma 2 5 2" xfId="1836"/>
    <cellStyle name="Comma 2 6" xfId="1837"/>
    <cellStyle name="Comma 2 6 2" xfId="1838"/>
    <cellStyle name="Comma 2 7" xfId="1839"/>
    <cellStyle name="Comma 2 7 2" xfId="1840"/>
    <cellStyle name="Comma 2 7 2 2" xfId="1841"/>
    <cellStyle name="Comma 2 7 3" xfId="1842"/>
    <cellStyle name="Comma 2 8" xfId="1843"/>
    <cellStyle name="Comma 3" xfId="1844"/>
    <cellStyle name="Comma 3 2" xfId="1845"/>
    <cellStyle name="Comma 3 2 2" xfId="1846"/>
    <cellStyle name="Comma 3 3" xfId="1847"/>
    <cellStyle name="Comma 4" xfId="1848"/>
    <cellStyle name="Comma 4 2" xfId="1849"/>
    <cellStyle name="Comma 4 2 2" xfId="1850"/>
    <cellStyle name="Comma 4 2 3" xfId="1851"/>
    <cellStyle name="Comma 4 3" xfId="1852"/>
    <cellStyle name="Comma 4 4" xfId="1853"/>
    <cellStyle name="Comma 5" xfId="1854"/>
    <cellStyle name="Comma 5 2" xfId="1855"/>
    <cellStyle name="Comma 5 2 2" xfId="1856"/>
    <cellStyle name="Comma 5 2 3" xfId="1857"/>
    <cellStyle name="Comma 5 3" xfId="1858"/>
    <cellStyle name="Comma 5 4" xfId="1859"/>
    <cellStyle name="Comma 5 5" xfId="1860"/>
    <cellStyle name="Comma 6" xfId="1861"/>
    <cellStyle name="Comma 6 2" xfId="1862"/>
    <cellStyle name="Comma 6 3" xfId="1863"/>
    <cellStyle name="Comma 6 4" xfId="1864"/>
    <cellStyle name="Comma 7" xfId="1865"/>
    <cellStyle name="Comma 8" xfId="1866"/>
    <cellStyle name="Comma 9" xfId="1867"/>
    <cellStyle name="Currency 10" xfId="1868"/>
    <cellStyle name="Currency 10 2" xfId="1869"/>
    <cellStyle name="Currency 10 3" xfId="1870"/>
    <cellStyle name="Currency 11" xfId="1871"/>
    <cellStyle name="Currency 12" xfId="1872"/>
    <cellStyle name="Currency 13" xfId="1873"/>
    <cellStyle name="Currency 14" xfId="1874"/>
    <cellStyle name="Currency 14 2" xfId="1875"/>
    <cellStyle name="Currency 14 3" xfId="1876"/>
    <cellStyle name="Currency 14 4" xfId="1877"/>
    <cellStyle name="Currency 14 5" xfId="1878"/>
    <cellStyle name="Currency 14 6" xfId="1879"/>
    <cellStyle name="Currency 14 7" xfId="1880"/>
    <cellStyle name="Currency 2" xfId="1881"/>
    <cellStyle name="Currency 2 2" xfId="1882"/>
    <cellStyle name="Currency 2 2 2" xfId="1883"/>
    <cellStyle name="Currency 2 3" xfId="1884"/>
    <cellStyle name="Currency 2 3 2" xfId="1885"/>
    <cellStyle name="Currency 2 4" xfId="1886"/>
    <cellStyle name="Currency 2 4 2" xfId="1887"/>
    <cellStyle name="Currency 2 5" xfId="1888"/>
    <cellStyle name="Currency 2 5 2" xfId="1889"/>
    <cellStyle name="Currency 2 6" xfId="1890"/>
    <cellStyle name="Currency 2 6 2" xfId="1891"/>
    <cellStyle name="Currency 2 7" xfId="1892"/>
    <cellStyle name="Currency 2 7 2" xfId="1893"/>
    <cellStyle name="Currency 2 7 2 2" xfId="1894"/>
    <cellStyle name="Currency 2 7 3" xfId="1895"/>
    <cellStyle name="Currency 2 8" xfId="1896"/>
    <cellStyle name="Currency 3" xfId="1897"/>
    <cellStyle name="Currency 3 2" xfId="1898"/>
    <cellStyle name="Currency 4" xfId="1899"/>
    <cellStyle name="Currency 4 2" xfId="1900"/>
    <cellStyle name="Currency 4 2 2" xfId="1901"/>
    <cellStyle name="Currency 4 3" xfId="1902"/>
    <cellStyle name="Currency 5" xfId="1903"/>
    <cellStyle name="Currency 5 2" xfId="1904"/>
    <cellStyle name="Currency 5 2 2" xfId="1905"/>
    <cellStyle name="Currency 5 3" xfId="1906"/>
    <cellStyle name="Currency 6" xfId="1907"/>
    <cellStyle name="Currency 6 2" xfId="1908"/>
    <cellStyle name="Currency 7" xfId="1909"/>
    <cellStyle name="Currency 7 2" xfId="1910"/>
    <cellStyle name="Currency 8" xfId="1911"/>
    <cellStyle name="Currency 8 2" xfId="1912"/>
    <cellStyle name="Currency 8 2 2" xfId="1913"/>
    <cellStyle name="Currency 8 3" xfId="1914"/>
    <cellStyle name="Currency 9" xfId="1915"/>
    <cellStyle name="Currency 9 2" xfId="1916"/>
    <cellStyle name="Currency 9 2 2" xfId="1917"/>
    <cellStyle name="Currency 9 3" xfId="1918"/>
    <cellStyle name="Euro" xfId="1919"/>
    <cellStyle name="Euro 10" xfId="1920"/>
    <cellStyle name="Euro 11" xfId="1921"/>
    <cellStyle name="Euro 12" xfId="1922"/>
    <cellStyle name="Euro 2" xfId="1923"/>
    <cellStyle name="Euro 2 2" xfId="1924"/>
    <cellStyle name="Euro 3" xfId="1925"/>
    <cellStyle name="Euro 3 2" xfId="1926"/>
    <cellStyle name="Euro 3 2 2" xfId="1927"/>
    <cellStyle name="Euro 3 3" xfId="1928"/>
    <cellStyle name="Euro 4" xfId="1929"/>
    <cellStyle name="Euro 4 2" xfId="1930"/>
    <cellStyle name="Euro 4 2 2" xfId="1931"/>
    <cellStyle name="Euro 4 3" xfId="1932"/>
    <cellStyle name="Euro 5" xfId="1933"/>
    <cellStyle name="Euro 5 2" xfId="1934"/>
    <cellStyle name="Euro 6" xfId="1935"/>
    <cellStyle name="Euro 6 2" xfId="1936"/>
    <cellStyle name="Euro 7" xfId="1937"/>
    <cellStyle name="Euro 7 2" xfId="1938"/>
    <cellStyle name="Euro 7 2 2" xfId="1939"/>
    <cellStyle name="Euro 7 3" xfId="1940"/>
    <cellStyle name="Euro 8" xfId="1941"/>
    <cellStyle name="Euro 8 2" xfId="1942"/>
    <cellStyle name="Euro 8 2 2" xfId="1943"/>
    <cellStyle name="Euro 8 3" xfId="1944"/>
    <cellStyle name="Euro 9" xfId="1945"/>
    <cellStyle name="Euro 9 2" xfId="1946"/>
    <cellStyle name="Explanatory Text 10" xfId="1947"/>
    <cellStyle name="Explanatory Text 10 2" xfId="1948"/>
    <cellStyle name="Explanatory Text 10 3" xfId="1949"/>
    <cellStyle name="Explanatory Text 11" xfId="1950"/>
    <cellStyle name="Explanatory Text 12" xfId="1951"/>
    <cellStyle name="Explanatory Text 2" xfId="1952"/>
    <cellStyle name="Explanatory Text 2 2" xfId="1953"/>
    <cellStyle name="Explanatory Text 2 3" xfId="1954"/>
    <cellStyle name="Explanatory Text 2 4" xfId="1955"/>
    <cellStyle name="Explanatory Text 2 5" xfId="1956"/>
    <cellStyle name="Explanatory Text 2 6" xfId="1957"/>
    <cellStyle name="Explanatory Text 2 7" xfId="1958"/>
    <cellStyle name="Explanatory Text 2 8" xfId="1959"/>
    <cellStyle name="Explanatory Text 2 9" xfId="1960"/>
    <cellStyle name="Explanatory Text 3" xfId="1961"/>
    <cellStyle name="Explanatory Text 3 2" xfId="1962"/>
    <cellStyle name="Explanatory Text 3 3" xfId="1963"/>
    <cellStyle name="Explanatory Text 3 4" xfId="1964"/>
    <cellStyle name="Explanatory Text 3 5" xfId="1965"/>
    <cellStyle name="Explanatory Text 3 6" xfId="1966"/>
    <cellStyle name="Explanatory Text 3 7" xfId="1967"/>
    <cellStyle name="Explanatory Text 3 8" xfId="1968"/>
    <cellStyle name="Explanatory Text 3 9" xfId="1969"/>
    <cellStyle name="Explanatory Text 4" xfId="1970"/>
    <cellStyle name="Explanatory Text 4 2" xfId="1971"/>
    <cellStyle name="Explanatory Text 4 3" xfId="1972"/>
    <cellStyle name="Explanatory Text 4 4" xfId="1973"/>
    <cellStyle name="Explanatory Text 4 5" xfId="1974"/>
    <cellStyle name="Explanatory Text 4 6" xfId="1975"/>
    <cellStyle name="Explanatory Text 4 7" xfId="1976"/>
    <cellStyle name="Explanatory Text 4 8" xfId="1977"/>
    <cellStyle name="Explanatory Text 4 9" xfId="1978"/>
    <cellStyle name="Explanatory Text 5" xfId="1979"/>
    <cellStyle name="Explanatory Text 5 2" xfId="1980"/>
    <cellStyle name="Explanatory Text 5 3" xfId="1981"/>
    <cellStyle name="Explanatory Text 6" xfId="1982"/>
    <cellStyle name="Explanatory Text 6 2" xfId="1983"/>
    <cellStyle name="Explanatory Text 6 3" xfId="1984"/>
    <cellStyle name="Explanatory Text 7" xfId="1985"/>
    <cellStyle name="Explanatory Text 7 2" xfId="1986"/>
    <cellStyle name="Explanatory Text 7 3" xfId="1987"/>
    <cellStyle name="Explanatory Text 8" xfId="1988"/>
    <cellStyle name="Explanatory Text 8 2" xfId="1989"/>
    <cellStyle name="Explanatory Text 8 3" xfId="1990"/>
    <cellStyle name="Explanatory Text 9" xfId="1991"/>
    <cellStyle name="Explanatory Text 9 2" xfId="1992"/>
    <cellStyle name="Explanatory Text 9 3" xfId="1993"/>
    <cellStyle name="Good 10" xfId="1994"/>
    <cellStyle name="Good 10 2" xfId="1995"/>
    <cellStyle name="Good 10 3" xfId="1996"/>
    <cellStyle name="Good 11" xfId="1997"/>
    <cellStyle name="Good 12" xfId="1998"/>
    <cellStyle name="Good 2" xfId="1999"/>
    <cellStyle name="Good 2 2" xfId="2000"/>
    <cellStyle name="Good 2 3" xfId="2001"/>
    <cellStyle name="Good 2 4" xfId="2002"/>
    <cellStyle name="Good 2 5" xfId="2003"/>
    <cellStyle name="Good 2 6" xfId="2004"/>
    <cellStyle name="Good 2 7" xfId="2005"/>
    <cellStyle name="Good 2 8" xfId="2006"/>
    <cellStyle name="Good 2 9" xfId="2007"/>
    <cellStyle name="Good 3" xfId="2008"/>
    <cellStyle name="Good 3 2" xfId="2009"/>
    <cellStyle name="Good 3 3" xfId="2010"/>
    <cellStyle name="Good 3 4" xfId="2011"/>
    <cellStyle name="Good 3 5" xfId="2012"/>
    <cellStyle name="Good 3 6" xfId="2013"/>
    <cellStyle name="Good 3 7" xfId="2014"/>
    <cellStyle name="Good 3 8" xfId="2015"/>
    <cellStyle name="Good 3 9" xfId="2016"/>
    <cellStyle name="Good 4" xfId="2017"/>
    <cellStyle name="Good 4 2" xfId="2018"/>
    <cellStyle name="Good 4 3" xfId="2019"/>
    <cellStyle name="Good 4 4" xfId="2020"/>
    <cellStyle name="Good 4 5" xfId="2021"/>
    <cellStyle name="Good 4 6" xfId="2022"/>
    <cellStyle name="Good 4 7" xfId="2023"/>
    <cellStyle name="Good 4 8" xfId="2024"/>
    <cellStyle name="Good 4 9" xfId="2025"/>
    <cellStyle name="Good 5" xfId="2026"/>
    <cellStyle name="Good 5 2" xfId="2027"/>
    <cellStyle name="Good 5 3" xfId="2028"/>
    <cellStyle name="Good 6" xfId="2029"/>
    <cellStyle name="Good 6 2" xfId="2030"/>
    <cellStyle name="Good 6 3" xfId="2031"/>
    <cellStyle name="Good 7" xfId="2032"/>
    <cellStyle name="Good 7 2" xfId="2033"/>
    <cellStyle name="Good 7 3" xfId="2034"/>
    <cellStyle name="Good 8" xfId="2035"/>
    <cellStyle name="Good 8 2" xfId="2036"/>
    <cellStyle name="Good 8 3" xfId="2037"/>
    <cellStyle name="Good 9" xfId="2038"/>
    <cellStyle name="Good 9 2" xfId="2039"/>
    <cellStyle name="Good 9 3" xfId="2040"/>
    <cellStyle name="Heading 1 10" xfId="2041"/>
    <cellStyle name="Heading 1 10 2" xfId="2042"/>
    <cellStyle name="Heading 1 10 3" xfId="2043"/>
    <cellStyle name="Heading 1 11" xfId="2044"/>
    <cellStyle name="Heading 1 12" xfId="2045"/>
    <cellStyle name="Heading 1 2" xfId="2046"/>
    <cellStyle name="Heading 1 2 2" xfId="2047"/>
    <cellStyle name="Heading 1 2 3" xfId="2048"/>
    <cellStyle name="Heading 1 2 4" xfId="2049"/>
    <cellStyle name="Heading 1 2 5" xfId="2050"/>
    <cellStyle name="Heading 1 2 6" xfId="2051"/>
    <cellStyle name="Heading 1 2 7" xfId="2052"/>
    <cellStyle name="Heading 1 2 8" xfId="2053"/>
    <cellStyle name="Heading 1 2 9" xfId="2054"/>
    <cellStyle name="Heading 1 3" xfId="2055"/>
    <cellStyle name="Heading 1 3 2" xfId="2056"/>
    <cellStyle name="Heading 1 3 3" xfId="2057"/>
    <cellStyle name="Heading 1 3 4" xfId="2058"/>
    <cellStyle name="Heading 1 3 5" xfId="2059"/>
    <cellStyle name="Heading 1 3 6" xfId="2060"/>
    <cellStyle name="Heading 1 3 7" xfId="2061"/>
    <cellStyle name="Heading 1 3 8" xfId="2062"/>
    <cellStyle name="Heading 1 3 9" xfId="2063"/>
    <cellStyle name="Heading 1 4" xfId="2064"/>
    <cellStyle name="Heading 1 4 2" xfId="2065"/>
    <cellStyle name="Heading 1 4 3" xfId="2066"/>
    <cellStyle name="Heading 1 4 4" xfId="2067"/>
    <cellStyle name="Heading 1 4 5" xfId="2068"/>
    <cellStyle name="Heading 1 4 6" xfId="2069"/>
    <cellStyle name="Heading 1 4 7" xfId="2070"/>
    <cellStyle name="Heading 1 4 8" xfId="2071"/>
    <cellStyle name="Heading 1 4 9" xfId="2072"/>
    <cellStyle name="Heading 1 5" xfId="2073"/>
    <cellStyle name="Heading 1 5 2" xfId="2074"/>
    <cellStyle name="Heading 1 5 3" xfId="2075"/>
    <cellStyle name="Heading 1 6" xfId="2076"/>
    <cellStyle name="Heading 1 6 2" xfId="2077"/>
    <cellStyle name="Heading 1 6 3" xfId="2078"/>
    <cellStyle name="Heading 1 7" xfId="2079"/>
    <cellStyle name="Heading 1 7 2" xfId="2080"/>
    <cellStyle name="Heading 1 7 3" xfId="2081"/>
    <cellStyle name="Heading 1 8" xfId="2082"/>
    <cellStyle name="Heading 1 8 2" xfId="2083"/>
    <cellStyle name="Heading 1 8 3" xfId="2084"/>
    <cellStyle name="Heading 1 9" xfId="2085"/>
    <cellStyle name="Heading 1 9 2" xfId="2086"/>
    <cellStyle name="Heading 1 9 3" xfId="2087"/>
    <cellStyle name="Heading 2 10" xfId="2088"/>
    <cellStyle name="Heading 2 10 2" xfId="2089"/>
    <cellStyle name="Heading 2 10 3" xfId="2090"/>
    <cellStyle name="Heading 2 11" xfId="2091"/>
    <cellStyle name="Heading 2 12" xfId="2092"/>
    <cellStyle name="Heading 2 2" xfId="2093"/>
    <cellStyle name="Heading 2 2 2" xfId="2094"/>
    <cellStyle name="Heading 2 2 3" xfId="2095"/>
    <cellStyle name="Heading 2 2 4" xfId="2096"/>
    <cellStyle name="Heading 2 2 5" xfId="2097"/>
    <cellStyle name="Heading 2 2 6" xfId="2098"/>
    <cellStyle name="Heading 2 2 7" xfId="2099"/>
    <cellStyle name="Heading 2 2 8" xfId="2100"/>
    <cellStyle name="Heading 2 2 9" xfId="2101"/>
    <cellStyle name="Heading 2 3" xfId="2102"/>
    <cellStyle name="Heading 2 3 2" xfId="2103"/>
    <cellStyle name="Heading 2 3 3" xfId="2104"/>
    <cellStyle name="Heading 2 3 4" xfId="2105"/>
    <cellStyle name="Heading 2 3 5" xfId="2106"/>
    <cellStyle name="Heading 2 3 6" xfId="2107"/>
    <cellStyle name="Heading 2 3 7" xfId="2108"/>
    <cellStyle name="Heading 2 3 8" xfId="2109"/>
    <cellStyle name="Heading 2 3 9" xfId="2110"/>
    <cellStyle name="Heading 2 4" xfId="2111"/>
    <cellStyle name="Heading 2 4 2" xfId="2112"/>
    <cellStyle name="Heading 2 4 3" xfId="2113"/>
    <cellStyle name="Heading 2 4 4" xfId="2114"/>
    <cellStyle name="Heading 2 4 5" xfId="2115"/>
    <cellStyle name="Heading 2 4 6" xfId="2116"/>
    <cellStyle name="Heading 2 4 7" xfId="2117"/>
    <cellStyle name="Heading 2 4 8" xfId="2118"/>
    <cellStyle name="Heading 2 4 9" xfId="2119"/>
    <cellStyle name="Heading 2 5" xfId="2120"/>
    <cellStyle name="Heading 2 5 2" xfId="2121"/>
    <cellStyle name="Heading 2 5 3" xfId="2122"/>
    <cellStyle name="Heading 2 6" xfId="2123"/>
    <cellStyle name="Heading 2 6 2" xfId="2124"/>
    <cellStyle name="Heading 2 6 3" xfId="2125"/>
    <cellStyle name="Heading 2 7" xfId="2126"/>
    <cellStyle name="Heading 2 7 2" xfId="2127"/>
    <cellStyle name="Heading 2 7 3" xfId="2128"/>
    <cellStyle name="Heading 2 8" xfId="2129"/>
    <cellStyle name="Heading 2 8 2" xfId="2130"/>
    <cellStyle name="Heading 2 8 3" xfId="2131"/>
    <cellStyle name="Heading 2 9" xfId="2132"/>
    <cellStyle name="Heading 2 9 2" xfId="2133"/>
    <cellStyle name="Heading 2 9 3" xfId="2134"/>
    <cellStyle name="Heading 3 10" xfId="2135"/>
    <cellStyle name="Heading 3 10 2" xfId="2136"/>
    <cellStyle name="Heading 3 10 3" xfId="2137"/>
    <cellStyle name="Heading 3 11" xfId="2138"/>
    <cellStyle name="Heading 3 12" xfId="2139"/>
    <cellStyle name="Heading 3 2" xfId="2140"/>
    <cellStyle name="Heading 3 2 2" xfId="2141"/>
    <cellStyle name="Heading 3 2 3" xfId="2142"/>
    <cellStyle name="Heading 3 2 4" xfId="2143"/>
    <cellStyle name="Heading 3 2 5" xfId="2144"/>
    <cellStyle name="Heading 3 2 6" xfId="2145"/>
    <cellStyle name="Heading 3 2 7" xfId="2146"/>
    <cellStyle name="Heading 3 2 8" xfId="2147"/>
    <cellStyle name="Heading 3 2 9" xfId="2148"/>
    <cellStyle name="Heading 3 3" xfId="2149"/>
    <cellStyle name="Heading 3 3 2" xfId="2150"/>
    <cellStyle name="Heading 3 3 3" xfId="2151"/>
    <cellStyle name="Heading 3 3 4" xfId="2152"/>
    <cellStyle name="Heading 3 3 5" xfId="2153"/>
    <cellStyle name="Heading 3 3 6" xfId="2154"/>
    <cellStyle name="Heading 3 3 7" xfId="2155"/>
    <cellStyle name="Heading 3 3 8" xfId="2156"/>
    <cellStyle name="Heading 3 3 9" xfId="2157"/>
    <cellStyle name="Heading 3 4" xfId="2158"/>
    <cellStyle name="Heading 3 4 2" xfId="2159"/>
    <cellStyle name="Heading 3 4 3" xfId="2160"/>
    <cellStyle name="Heading 3 4 4" xfId="2161"/>
    <cellStyle name="Heading 3 4 5" xfId="2162"/>
    <cellStyle name="Heading 3 4 6" xfId="2163"/>
    <cellStyle name="Heading 3 4 7" xfId="2164"/>
    <cellStyle name="Heading 3 4 8" xfId="2165"/>
    <cellStyle name="Heading 3 4 9" xfId="2166"/>
    <cellStyle name="Heading 3 5" xfId="2167"/>
    <cellStyle name="Heading 3 5 2" xfId="2168"/>
    <cellStyle name="Heading 3 5 3" xfId="2169"/>
    <cellStyle name="Heading 3 6" xfId="2170"/>
    <cellStyle name="Heading 3 6 2" xfId="2171"/>
    <cellStyle name="Heading 3 6 3" xfId="2172"/>
    <cellStyle name="Heading 3 7" xfId="2173"/>
    <cellStyle name="Heading 3 7 2" xfId="2174"/>
    <cellStyle name="Heading 3 7 3" xfId="2175"/>
    <cellStyle name="Heading 3 8" xfId="2176"/>
    <cellStyle name="Heading 3 8 2" xfId="2177"/>
    <cellStyle name="Heading 3 8 3" xfId="2178"/>
    <cellStyle name="Heading 3 9" xfId="2179"/>
    <cellStyle name="Heading 3 9 2" xfId="2180"/>
    <cellStyle name="Heading 3 9 3" xfId="2181"/>
    <cellStyle name="Heading 4 10" xfId="2182"/>
    <cellStyle name="Heading 4 10 2" xfId="2183"/>
    <cellStyle name="Heading 4 10 3" xfId="2184"/>
    <cellStyle name="Heading 4 11" xfId="2185"/>
    <cellStyle name="Heading 4 12" xfId="2186"/>
    <cellStyle name="Heading 4 2" xfId="2187"/>
    <cellStyle name="Heading 4 2 2" xfId="2188"/>
    <cellStyle name="Heading 4 2 3" xfId="2189"/>
    <cellStyle name="Heading 4 2 4" xfId="2190"/>
    <cellStyle name="Heading 4 2 5" xfId="2191"/>
    <cellStyle name="Heading 4 2 6" xfId="2192"/>
    <cellStyle name="Heading 4 2 7" xfId="2193"/>
    <cellStyle name="Heading 4 2 8" xfId="2194"/>
    <cellStyle name="Heading 4 2 9" xfId="2195"/>
    <cellStyle name="Heading 4 3" xfId="2196"/>
    <cellStyle name="Heading 4 3 2" xfId="2197"/>
    <cellStyle name="Heading 4 3 3" xfId="2198"/>
    <cellStyle name="Heading 4 3 4" xfId="2199"/>
    <cellStyle name="Heading 4 3 5" xfId="2200"/>
    <cellStyle name="Heading 4 3 6" xfId="2201"/>
    <cellStyle name="Heading 4 3 7" xfId="2202"/>
    <cellStyle name="Heading 4 3 8" xfId="2203"/>
    <cellStyle name="Heading 4 3 9" xfId="2204"/>
    <cellStyle name="Heading 4 4" xfId="2205"/>
    <cellStyle name="Heading 4 4 2" xfId="2206"/>
    <cellStyle name="Heading 4 4 3" xfId="2207"/>
    <cellStyle name="Heading 4 4 4" xfId="2208"/>
    <cellStyle name="Heading 4 4 5" xfId="2209"/>
    <cellStyle name="Heading 4 4 6" xfId="2210"/>
    <cellStyle name="Heading 4 4 7" xfId="2211"/>
    <cellStyle name="Heading 4 4 8" xfId="2212"/>
    <cellStyle name="Heading 4 4 9" xfId="2213"/>
    <cellStyle name="Heading 4 5" xfId="2214"/>
    <cellStyle name="Heading 4 5 2" xfId="2215"/>
    <cellStyle name="Heading 4 5 3" xfId="2216"/>
    <cellStyle name="Heading 4 6" xfId="2217"/>
    <cellStyle name="Heading 4 6 2" xfId="2218"/>
    <cellStyle name="Heading 4 6 3" xfId="2219"/>
    <cellStyle name="Heading 4 7" xfId="2220"/>
    <cellStyle name="Heading 4 7 2" xfId="2221"/>
    <cellStyle name="Heading 4 7 3" xfId="2222"/>
    <cellStyle name="Heading 4 8" xfId="2223"/>
    <cellStyle name="Heading 4 8 2" xfId="2224"/>
    <cellStyle name="Heading 4 8 3" xfId="2225"/>
    <cellStyle name="Heading 4 9" xfId="2226"/>
    <cellStyle name="Heading 4 9 2" xfId="2227"/>
    <cellStyle name="Heading 4 9 3" xfId="2228"/>
    <cellStyle name="Hyperlink 2" xfId="2229"/>
    <cellStyle name="Hyperlink 2 2" xfId="2230"/>
    <cellStyle name="Input 10" xfId="2231"/>
    <cellStyle name="Input 10 2" xfId="2232"/>
    <cellStyle name="Input 10 3" xfId="2233"/>
    <cellStyle name="Input 11" xfId="2234"/>
    <cellStyle name="Input 12" xfId="2235"/>
    <cellStyle name="Input 2" xfId="2236"/>
    <cellStyle name="Input 2 2" xfId="2237"/>
    <cellStyle name="Input 2 3" xfId="2238"/>
    <cellStyle name="Input 2 4" xfId="2239"/>
    <cellStyle name="Input 2 5" xfId="2240"/>
    <cellStyle name="Input 2 6" xfId="2241"/>
    <cellStyle name="Input 2 7" xfId="2242"/>
    <cellStyle name="Input 2 8" xfId="2243"/>
    <cellStyle name="Input 2 9" xfId="2244"/>
    <cellStyle name="Input 3" xfId="2245"/>
    <cellStyle name="Input 3 2" xfId="2246"/>
    <cellStyle name="Input 3 3" xfId="2247"/>
    <cellStyle name="Input 3 4" xfId="2248"/>
    <cellStyle name="Input 3 5" xfId="2249"/>
    <cellStyle name="Input 3 6" xfId="2250"/>
    <cellStyle name="Input 3 7" xfId="2251"/>
    <cellStyle name="Input 3 8" xfId="2252"/>
    <cellStyle name="Input 3 9" xfId="2253"/>
    <cellStyle name="Input 4" xfId="2254"/>
    <cellStyle name="Input 4 2" xfId="2255"/>
    <cellStyle name="Input 4 3" xfId="2256"/>
    <cellStyle name="Input 4 4" xfId="2257"/>
    <cellStyle name="Input 4 5" xfId="2258"/>
    <cellStyle name="Input 4 6" xfId="2259"/>
    <cellStyle name="Input 4 7" xfId="2260"/>
    <cellStyle name="Input 4 8" xfId="2261"/>
    <cellStyle name="Input 4 9" xfId="2262"/>
    <cellStyle name="Input 5" xfId="2263"/>
    <cellStyle name="Input 5 2" xfId="2264"/>
    <cellStyle name="Input 5 3" xfId="2265"/>
    <cellStyle name="Input 6" xfId="2266"/>
    <cellStyle name="Input 6 2" xfId="2267"/>
    <cellStyle name="Input 6 3" xfId="2268"/>
    <cellStyle name="Input 7" xfId="2269"/>
    <cellStyle name="Input 7 2" xfId="2270"/>
    <cellStyle name="Input 7 3" xfId="2271"/>
    <cellStyle name="Input 8" xfId="2272"/>
    <cellStyle name="Input 8 2" xfId="2273"/>
    <cellStyle name="Input 8 3" xfId="2274"/>
    <cellStyle name="Input 9" xfId="2275"/>
    <cellStyle name="Input 9 2" xfId="2276"/>
    <cellStyle name="Input 9 3" xfId="2277"/>
    <cellStyle name="Linked Cell 10" xfId="2278"/>
    <cellStyle name="Linked Cell 10 2" xfId="2279"/>
    <cellStyle name="Linked Cell 10 3" xfId="2280"/>
    <cellStyle name="Linked Cell 11" xfId="2281"/>
    <cellStyle name="Linked Cell 12" xfId="2282"/>
    <cellStyle name="Linked Cell 2" xfId="2283"/>
    <cellStyle name="Linked Cell 2 2" xfId="2284"/>
    <cellStyle name="Linked Cell 2 3" xfId="2285"/>
    <cellStyle name="Linked Cell 2 4" xfId="2286"/>
    <cellStyle name="Linked Cell 2 5" xfId="2287"/>
    <cellStyle name="Linked Cell 2 6" xfId="2288"/>
    <cellStyle name="Linked Cell 2 7" xfId="2289"/>
    <cellStyle name="Linked Cell 2 8" xfId="2290"/>
    <cellStyle name="Linked Cell 2 9" xfId="2291"/>
    <cellStyle name="Linked Cell 3" xfId="2292"/>
    <cellStyle name="Linked Cell 3 2" xfId="2293"/>
    <cellStyle name="Linked Cell 3 3" xfId="2294"/>
    <cellStyle name="Linked Cell 3 4" xfId="2295"/>
    <cellStyle name="Linked Cell 3 5" xfId="2296"/>
    <cellStyle name="Linked Cell 3 6" xfId="2297"/>
    <cellStyle name="Linked Cell 3 7" xfId="2298"/>
    <cellStyle name="Linked Cell 3 8" xfId="2299"/>
    <cellStyle name="Linked Cell 3 9" xfId="2300"/>
    <cellStyle name="Linked Cell 4" xfId="2301"/>
    <cellStyle name="Linked Cell 4 2" xfId="2302"/>
    <cellStyle name="Linked Cell 4 3" xfId="2303"/>
    <cellStyle name="Linked Cell 4 4" xfId="2304"/>
    <cellStyle name="Linked Cell 4 5" xfId="2305"/>
    <cellStyle name="Linked Cell 4 6" xfId="2306"/>
    <cellStyle name="Linked Cell 4 7" xfId="2307"/>
    <cellStyle name="Linked Cell 4 8" xfId="2308"/>
    <cellStyle name="Linked Cell 4 9" xfId="2309"/>
    <cellStyle name="Linked Cell 5" xfId="2310"/>
    <cellStyle name="Linked Cell 5 2" xfId="2311"/>
    <cellStyle name="Linked Cell 5 3" xfId="2312"/>
    <cellStyle name="Linked Cell 6" xfId="2313"/>
    <cellStyle name="Linked Cell 6 2" xfId="2314"/>
    <cellStyle name="Linked Cell 6 3" xfId="2315"/>
    <cellStyle name="Linked Cell 7" xfId="2316"/>
    <cellStyle name="Linked Cell 7 2" xfId="2317"/>
    <cellStyle name="Linked Cell 7 3" xfId="2318"/>
    <cellStyle name="Linked Cell 8" xfId="2319"/>
    <cellStyle name="Linked Cell 8 2" xfId="2320"/>
    <cellStyle name="Linked Cell 8 3" xfId="2321"/>
    <cellStyle name="Linked Cell 9" xfId="2322"/>
    <cellStyle name="Linked Cell 9 2" xfId="2323"/>
    <cellStyle name="Linked Cell 9 3" xfId="2324"/>
    <cellStyle name="Neutral 10" xfId="2325"/>
    <cellStyle name="Neutral 10 2" xfId="2326"/>
    <cellStyle name="Neutral 10 3" xfId="2327"/>
    <cellStyle name="Neutral 11" xfId="2328"/>
    <cellStyle name="Neutral 12" xfId="2329"/>
    <cellStyle name="Neutral 2" xfId="2330"/>
    <cellStyle name="Neutral 2 2" xfId="2331"/>
    <cellStyle name="Neutral 2 3" xfId="2332"/>
    <cellStyle name="Neutral 2 4" xfId="2333"/>
    <cellStyle name="Neutral 2 5" xfId="2334"/>
    <cellStyle name="Neutral 2 6" xfId="2335"/>
    <cellStyle name="Neutral 2 7" xfId="2336"/>
    <cellStyle name="Neutral 2 8" xfId="2337"/>
    <cellStyle name="Neutral 2 9" xfId="2338"/>
    <cellStyle name="Neutral 3" xfId="2339"/>
    <cellStyle name="Neutral 3 2" xfId="2340"/>
    <cellStyle name="Neutral 3 3" xfId="2341"/>
    <cellStyle name="Neutral 3 4" xfId="2342"/>
    <cellStyle name="Neutral 3 5" xfId="2343"/>
    <cellStyle name="Neutral 3 6" xfId="2344"/>
    <cellStyle name="Neutral 3 7" xfId="2345"/>
    <cellStyle name="Neutral 3 8" xfId="2346"/>
    <cellStyle name="Neutral 3 9" xfId="2347"/>
    <cellStyle name="Neutral 4" xfId="2348"/>
    <cellStyle name="Neutral 4 2" xfId="2349"/>
    <cellStyle name="Neutral 4 3" xfId="2350"/>
    <cellStyle name="Neutral 4 4" xfId="2351"/>
    <cellStyle name="Neutral 4 5" xfId="2352"/>
    <cellStyle name="Neutral 4 6" xfId="2353"/>
    <cellStyle name="Neutral 4 7" xfId="2354"/>
    <cellStyle name="Neutral 4 8" xfId="2355"/>
    <cellStyle name="Neutral 4 9" xfId="2356"/>
    <cellStyle name="Neutral 5" xfId="2357"/>
    <cellStyle name="Neutral 5 2" xfId="2358"/>
    <cellStyle name="Neutral 5 3" xfId="2359"/>
    <cellStyle name="Neutral 6" xfId="2360"/>
    <cellStyle name="Neutral 6 2" xfId="2361"/>
    <cellStyle name="Neutral 6 3" xfId="2362"/>
    <cellStyle name="Neutral 7" xfId="2363"/>
    <cellStyle name="Neutral 7 2" xfId="2364"/>
    <cellStyle name="Neutral 7 3" xfId="2365"/>
    <cellStyle name="Neutral 8" xfId="2366"/>
    <cellStyle name="Neutral 8 2" xfId="2367"/>
    <cellStyle name="Neutral 8 3" xfId="2368"/>
    <cellStyle name="Neutral 9" xfId="2369"/>
    <cellStyle name="Neutral 9 2" xfId="2370"/>
    <cellStyle name="Neutral 9 3" xfId="2371"/>
    <cellStyle name="Normal" xfId="0" builtinId="0"/>
    <cellStyle name="Normal 10" xfId="2372"/>
    <cellStyle name="Normal 10 2" xfId="2"/>
    <cellStyle name="Normal 10 2 2" xfId="2373"/>
    <cellStyle name="Normal 10 2 3" xfId="2374"/>
    <cellStyle name="Normal 10 3" xfId="2375"/>
    <cellStyle name="Normal 10 3 2" xfId="2376"/>
    <cellStyle name="Normal 10 4" xfId="2377"/>
    <cellStyle name="Normal 10 5" xfId="2378"/>
    <cellStyle name="Normal 10_13 A" xfId="2379"/>
    <cellStyle name="Normal 100" xfId="2380"/>
    <cellStyle name="Normal 101" xfId="2381"/>
    <cellStyle name="Normal 102" xfId="2382"/>
    <cellStyle name="Normal 103" xfId="2383"/>
    <cellStyle name="Normal 104" xfId="2384"/>
    <cellStyle name="Normal 105" xfId="2385"/>
    <cellStyle name="Normal 106" xfId="2386"/>
    <cellStyle name="Normal 107" xfId="2387"/>
    <cellStyle name="Normal 108" xfId="2388"/>
    <cellStyle name="Normal 109" xfId="2389"/>
    <cellStyle name="Normal 11" xfId="2390"/>
    <cellStyle name="Normal 11 2" xfId="2391"/>
    <cellStyle name="Normal 110" xfId="2392"/>
    <cellStyle name="Normal 111" xfId="2393"/>
    <cellStyle name="Normal 112" xfId="2394"/>
    <cellStyle name="Normal 113" xfId="2395"/>
    <cellStyle name="Normal 114" xfId="2396"/>
    <cellStyle name="Normal 115" xfId="2397"/>
    <cellStyle name="Normal 116" xfId="2398"/>
    <cellStyle name="Normal 117" xfId="2399"/>
    <cellStyle name="Normal 118" xfId="2400"/>
    <cellStyle name="Normal 119" xfId="2401"/>
    <cellStyle name="Normal 12" xfId="2402"/>
    <cellStyle name="Normal 12 2" xfId="2403"/>
    <cellStyle name="Normal 12 2 2" xfId="2404"/>
    <cellStyle name="Normal 12 2 3" xfId="2405"/>
    <cellStyle name="Normal 12 3" xfId="2406"/>
    <cellStyle name="Normal 12 4" xfId="2407"/>
    <cellStyle name="Normal 12 5" xfId="2408"/>
    <cellStyle name="Normal 120" xfId="2409"/>
    <cellStyle name="Normal 121" xfId="2410"/>
    <cellStyle name="Normal 122" xfId="2411"/>
    <cellStyle name="Normal 123" xfId="2412"/>
    <cellStyle name="Normal 124" xfId="2413"/>
    <cellStyle name="Normal 125" xfId="2414"/>
    <cellStyle name="Normal 126" xfId="2415"/>
    <cellStyle name="Normal 127" xfId="2416"/>
    <cellStyle name="Normal 128" xfId="2417"/>
    <cellStyle name="Normal 129" xfId="2418"/>
    <cellStyle name="Normal 13" xfId="2419"/>
    <cellStyle name="Normal 13 2" xfId="2420"/>
    <cellStyle name="Normal 130" xfId="2421"/>
    <cellStyle name="Normal 131" xfId="2422"/>
    <cellStyle name="Normal 132" xfId="2423"/>
    <cellStyle name="Normal 133" xfId="2424"/>
    <cellStyle name="Normal 134" xfId="2425"/>
    <cellStyle name="Normal 135" xfId="2426"/>
    <cellStyle name="Normal 136" xfId="2427"/>
    <cellStyle name="Normal 137" xfId="2428"/>
    <cellStyle name="Normal 138" xfId="2429"/>
    <cellStyle name="Normal 139" xfId="2430"/>
    <cellStyle name="Normal 14" xfId="2431"/>
    <cellStyle name="Normal 14 2" xfId="2432"/>
    <cellStyle name="Normal 15" xfId="2433"/>
    <cellStyle name="Normal 15 2" xfId="2434"/>
    <cellStyle name="Normal 15 2 2" xfId="2435"/>
    <cellStyle name="Normal 15 3" xfId="2436"/>
    <cellStyle name="Normal 16" xfId="2437"/>
    <cellStyle name="Normal 16 2" xfId="2438"/>
    <cellStyle name="Normal 17" xfId="2439"/>
    <cellStyle name="Normal 17 2" xfId="2440"/>
    <cellStyle name="Normal 17 2 2" xfId="2441"/>
    <cellStyle name="Normal 17 3" xfId="2442"/>
    <cellStyle name="Normal 17_ACAD -DCB_APRIL_04 2013" xfId="2443"/>
    <cellStyle name="Normal 18" xfId="2444"/>
    <cellStyle name="Normal 18 2" xfId="2445"/>
    <cellStyle name="Normal 18 2 2" xfId="2446"/>
    <cellStyle name="Normal 18 2 2 2" xfId="2447"/>
    <cellStyle name="Normal 18 2 3" xfId="2448"/>
    <cellStyle name="Normal 18 3" xfId="2449"/>
    <cellStyle name="Normal 19" xfId="2450"/>
    <cellStyle name="Normal 19 2" xfId="2451"/>
    <cellStyle name="Normal 19 2 2" xfId="2452"/>
    <cellStyle name="Normal 19 2 2 2" xfId="2453"/>
    <cellStyle name="Normal 19 2 3" xfId="2454"/>
    <cellStyle name="Normal 19 3" xfId="2455"/>
    <cellStyle name="Normal 2" xfId="2456"/>
    <cellStyle name="Normal 2 10" xfId="2457"/>
    <cellStyle name="Normal 2 11" xfId="2458"/>
    <cellStyle name="Normal 2 11 2" xfId="2459"/>
    <cellStyle name="Normal 2 12" xfId="2460"/>
    <cellStyle name="Normal 2 2" xfId="2461"/>
    <cellStyle name="Normal 2 2 2" xfId="1"/>
    <cellStyle name="Normal 2 2 2 2" xfId="2462"/>
    <cellStyle name="Normal 2 2 2 2 2" xfId="2463"/>
    <cellStyle name="Normal 2 2 2 2 3" xfId="2464"/>
    <cellStyle name="Normal 2 2 2 3" xfId="2465"/>
    <cellStyle name="Normal 2 2 2 3 2" xfId="2466"/>
    <cellStyle name="Normal 2 2 2 3 3" xfId="2467"/>
    <cellStyle name="Normal 2 2 2 4" xfId="2468"/>
    <cellStyle name="Normal 2 2 2 5" xfId="2469"/>
    <cellStyle name="Normal 2 2 3" xfId="2470"/>
    <cellStyle name="Normal 2 2 3 2" xfId="2471"/>
    <cellStyle name="Normal 2 2 4" xfId="2472"/>
    <cellStyle name="Normal 2 2 6" xfId="2473"/>
    <cellStyle name="Normal 2 2_ACAD" xfId="2474"/>
    <cellStyle name="Normal 2 3" xfId="2475"/>
    <cellStyle name="Normal 2 3 2" xfId="2476"/>
    <cellStyle name="Normal 2 3 3" xfId="2477"/>
    <cellStyle name="Normal 2 4" xfId="2478"/>
    <cellStyle name="Normal 2 4 2" xfId="2479"/>
    <cellStyle name="Normal 2 5" xfId="2480"/>
    <cellStyle name="Normal 2 5 2" xfId="2481"/>
    <cellStyle name="Normal 2 6" xfId="2482"/>
    <cellStyle name="Normal 2 6 2" xfId="2483"/>
    <cellStyle name="Normal 2 7" xfId="2484"/>
    <cellStyle name="Normal 2 7 2" xfId="2485"/>
    <cellStyle name="Normal 2 8" xfId="2486"/>
    <cellStyle name="Normal 2 9" xfId="2487"/>
    <cellStyle name="Normal 2_13 A" xfId="2488"/>
    <cellStyle name="Normal 20" xfId="2489"/>
    <cellStyle name="Normal 20 2" xfId="2490"/>
    <cellStyle name="Normal 20 2 2" xfId="2491"/>
    <cellStyle name="Normal 20 2 2 2" xfId="2492"/>
    <cellStyle name="Normal 20 2 3" xfId="2493"/>
    <cellStyle name="Normal 20 3" xfId="2494"/>
    <cellStyle name="Normal 21" xfId="2495"/>
    <cellStyle name="Normal 21 2" xfId="2496"/>
    <cellStyle name="Normal 22" xfId="2497"/>
    <cellStyle name="Normal 22 2" xfId="2498"/>
    <cellStyle name="Normal 23" xfId="2499"/>
    <cellStyle name="Normal 23 2" xfId="2500"/>
    <cellStyle name="Normal 23 3" xfId="2501"/>
    <cellStyle name="Normal 24" xfId="2502"/>
    <cellStyle name="Normal 24 2" xfId="2503"/>
    <cellStyle name="Normal 25" xfId="2504"/>
    <cellStyle name="Normal 25 2" xfId="2505"/>
    <cellStyle name="Normal 25 3" xfId="2506"/>
    <cellStyle name="Normal 26" xfId="2507"/>
    <cellStyle name="Normal 26 2" xfId="2508"/>
    <cellStyle name="Normal 27" xfId="2509"/>
    <cellStyle name="Normal 27 2" xfId="2510"/>
    <cellStyle name="Normal 28" xfId="2511"/>
    <cellStyle name="Normal 28 2" xfId="2512"/>
    <cellStyle name="Normal 29" xfId="2513"/>
    <cellStyle name="Normal 29 2" xfId="2514"/>
    <cellStyle name="Normal 3" xfId="2515"/>
    <cellStyle name="Normal 3 10" xfId="2516"/>
    <cellStyle name="Normal 3 10 2" xfId="2517"/>
    <cellStyle name="Normal 3 11" xfId="2518"/>
    <cellStyle name="Normal 3 2" xfId="2519"/>
    <cellStyle name="Normal 3 2 2" xfId="2520"/>
    <cellStyle name="Normal 3 2 3" xfId="2521"/>
    <cellStyle name="Normal 3 3" xfId="2522"/>
    <cellStyle name="Normal 3 3 2" xfId="2523"/>
    <cellStyle name="Normal 3 4" xfId="2524"/>
    <cellStyle name="Normal 3 4 2" xfId="2525"/>
    <cellStyle name="Normal 3 5" xfId="2526"/>
    <cellStyle name="Normal 3 5 2" xfId="2527"/>
    <cellStyle name="Normal 3 6" xfId="2528"/>
    <cellStyle name="Normal 3 6 2" xfId="2529"/>
    <cellStyle name="Normal 3 7" xfId="2530"/>
    <cellStyle name="Normal 3 7 2" xfId="2531"/>
    <cellStyle name="Normal 3 8" xfId="2532"/>
    <cellStyle name="Normal 3 8 2" xfId="2533"/>
    <cellStyle name="Normal 3 9" xfId="2534"/>
    <cellStyle name="Normal 3 9 2" xfId="2535"/>
    <cellStyle name="Normal 3_13 A" xfId="2536"/>
    <cellStyle name="Normal 30" xfId="2537"/>
    <cellStyle name="Normal 30 2" xfId="2538"/>
    <cellStyle name="Normal 31" xfId="2539"/>
    <cellStyle name="Normal 31 2" xfId="2540"/>
    <cellStyle name="Normal 32" xfId="2541"/>
    <cellStyle name="Normal 32 2" xfId="2542"/>
    <cellStyle name="Normal 33" xfId="2543"/>
    <cellStyle name="Normal 33 2" xfId="2544"/>
    <cellStyle name="Normal 33 3" xfId="2545"/>
    <cellStyle name="Normal 34" xfId="2546"/>
    <cellStyle name="Normal 34 2" xfId="2547"/>
    <cellStyle name="Normal 35" xfId="2548"/>
    <cellStyle name="Normal 35 2" xfId="2549"/>
    <cellStyle name="Normal 36" xfId="2550"/>
    <cellStyle name="Normal 36 2" xfId="2551"/>
    <cellStyle name="Normal 37" xfId="2552"/>
    <cellStyle name="Normal 37 2" xfId="2553"/>
    <cellStyle name="Normal 38" xfId="2554"/>
    <cellStyle name="Normal 38 2" xfId="2555"/>
    <cellStyle name="Normal 39" xfId="2556"/>
    <cellStyle name="Normal 39 2" xfId="2557"/>
    <cellStyle name="Normal 39 2 2" xfId="2558"/>
    <cellStyle name="Normal 39 3" xfId="2559"/>
    <cellStyle name="Normal 39 4" xfId="2560"/>
    <cellStyle name="Normal 39 5" xfId="2561"/>
    <cellStyle name="Normal 4" xfId="2562"/>
    <cellStyle name="Normal 4 10" xfId="2563"/>
    <cellStyle name="Normal 4 10 2" xfId="2564"/>
    <cellStyle name="Normal 4 11" xfId="2565"/>
    <cellStyle name="Normal 4 11 2" xfId="2566"/>
    <cellStyle name="Normal 4 12" xfId="2567"/>
    <cellStyle name="Normal 4 13" xfId="2568"/>
    <cellStyle name="Normal 4 2" xfId="2569"/>
    <cellStyle name="Normal 4 2 2" xfId="2570"/>
    <cellStyle name="Normal 4 2 3" xfId="2571"/>
    <cellStyle name="Normal 4 3" xfId="2572"/>
    <cellStyle name="Normal 4 3 2" xfId="2573"/>
    <cellStyle name="Normal 4 3 3" xfId="2574"/>
    <cellStyle name="Normal 4 4" xfId="2575"/>
    <cellStyle name="Normal 4 4 2" xfId="2576"/>
    <cellStyle name="Normal 4 5" xfId="2577"/>
    <cellStyle name="Normal 4 5 2" xfId="2578"/>
    <cellStyle name="Normal 4 6" xfId="2579"/>
    <cellStyle name="Normal 4 6 2" xfId="2580"/>
    <cellStyle name="Normal 4 7" xfId="2581"/>
    <cellStyle name="Normal 4 7 2" xfId="2582"/>
    <cellStyle name="Normal 4 8" xfId="2583"/>
    <cellStyle name="Normal 4 8 2" xfId="2584"/>
    <cellStyle name="Normal 4 9" xfId="2585"/>
    <cellStyle name="Normal 4 9 2" xfId="2586"/>
    <cellStyle name="Normal 4_13 A" xfId="2587"/>
    <cellStyle name="Normal 40" xfId="2588"/>
    <cellStyle name="Normal 40 2" xfId="2589"/>
    <cellStyle name="Normal 41" xfId="2590"/>
    <cellStyle name="Normal 41 2" xfId="2591"/>
    <cellStyle name="Normal 41 2 2" xfId="2592"/>
    <cellStyle name="Normal 41 3" xfId="2593"/>
    <cellStyle name="Normal 42" xfId="2594"/>
    <cellStyle name="Normal 42 2" xfId="2595"/>
    <cellStyle name="Normal 42 2 2" xfId="2596"/>
    <cellStyle name="Normal 42 3" xfId="2597"/>
    <cellStyle name="Normal 42 4" xfId="2598"/>
    <cellStyle name="Normal 43" xfId="2599"/>
    <cellStyle name="Normal 43 2" xfId="2600"/>
    <cellStyle name="Normal 44" xfId="2601"/>
    <cellStyle name="Normal 44 2" xfId="2602"/>
    <cellStyle name="Normal 45" xfId="2603"/>
    <cellStyle name="Normal 45 2" xfId="2604"/>
    <cellStyle name="Normal 46" xfId="2605"/>
    <cellStyle name="Normal 46 2" xfId="2606"/>
    <cellStyle name="Normal 46 3" xfId="2607"/>
    <cellStyle name="Normal 47" xfId="2608"/>
    <cellStyle name="Normal 47 2" xfId="2609"/>
    <cellStyle name="Normal 48" xfId="2610"/>
    <cellStyle name="Normal 48 2" xfId="2611"/>
    <cellStyle name="Normal 49" xfId="2612"/>
    <cellStyle name="Normal 49 2" xfId="2613"/>
    <cellStyle name="Normal 5" xfId="3"/>
    <cellStyle name="Normal 5 10" xfId="2614"/>
    <cellStyle name="Normal 5 11" xfId="2615"/>
    <cellStyle name="Normal 5 2" xfId="2616"/>
    <cellStyle name="Normal 5 2 2" xfId="2617"/>
    <cellStyle name="Normal 5 2 2 2" xfId="2618"/>
    <cellStyle name="Normal 5 2 3" xfId="2619"/>
    <cellStyle name="Normal 5 3" xfId="2620"/>
    <cellStyle name="Normal 5 3 2" xfId="2621"/>
    <cellStyle name="Normal 5 4" xfId="2622"/>
    <cellStyle name="Normal 5 4 2" xfId="2623"/>
    <cellStyle name="Normal 5 5" xfId="2624"/>
    <cellStyle name="Normal 5 5 2" xfId="2625"/>
    <cellStyle name="Normal 5 6" xfId="2626"/>
    <cellStyle name="Normal 5 7" xfId="2627"/>
    <cellStyle name="Normal 5 8" xfId="2628"/>
    <cellStyle name="Normal 5 9" xfId="2629"/>
    <cellStyle name="Normal 5_13 A" xfId="2630"/>
    <cellStyle name="Normal 50" xfId="2631"/>
    <cellStyle name="Normal 50 2" xfId="2632"/>
    <cellStyle name="Normal 51" xfId="2633"/>
    <cellStyle name="Normal 51 2" xfId="2634"/>
    <cellStyle name="Normal 52" xfId="2635"/>
    <cellStyle name="Normal 52 2" xfId="2636"/>
    <cellStyle name="Normal 52 3" xfId="2637"/>
    <cellStyle name="Normal 53" xfId="2638"/>
    <cellStyle name="Normal 53 2" xfId="2639"/>
    <cellStyle name="Normal 54" xfId="2640"/>
    <cellStyle name="Normal 55" xfId="2641"/>
    <cellStyle name="Normal 56" xfId="2642"/>
    <cellStyle name="Normal 57" xfId="2643"/>
    <cellStyle name="Normal 58" xfId="2644"/>
    <cellStyle name="Normal 59" xfId="2645"/>
    <cellStyle name="Normal 6" xfId="2646"/>
    <cellStyle name="Normal 6 2" xfId="2647"/>
    <cellStyle name="Normal 6 2 2" xfId="2648"/>
    <cellStyle name="Normal 6 2 3" xfId="2649"/>
    <cellStyle name="Normal 6 3" xfId="2650"/>
    <cellStyle name="Normal 6 3 2" xfId="2651"/>
    <cellStyle name="Normal 6 4" xfId="2652"/>
    <cellStyle name="Normal 6 4 2" xfId="2653"/>
    <cellStyle name="Normal 6 5" xfId="2654"/>
    <cellStyle name="Normal 6_13 A" xfId="2655"/>
    <cellStyle name="Normal 60" xfId="2656"/>
    <cellStyle name="Normal 61" xfId="2657"/>
    <cellStyle name="Normal 62" xfId="2658"/>
    <cellStyle name="Normal 63" xfId="2659"/>
    <cellStyle name="Normal 64" xfId="2660"/>
    <cellStyle name="Normal 65" xfId="2661"/>
    <cellStyle name="Normal 66" xfId="2662"/>
    <cellStyle name="Normal 67" xfId="2663"/>
    <cellStyle name="Normal 68" xfId="2664"/>
    <cellStyle name="Normal 69" xfId="2665"/>
    <cellStyle name="Normal 7" xfId="2666"/>
    <cellStyle name="Normal 7 2" xfId="2667"/>
    <cellStyle name="Normal 7 2 2" xfId="2668"/>
    <cellStyle name="Normal 7 3" xfId="2669"/>
    <cellStyle name="Normal 7 3 2" xfId="2670"/>
    <cellStyle name="Normal 7 4" xfId="2671"/>
    <cellStyle name="Normal 7 5" xfId="2672"/>
    <cellStyle name="Normal 7 6" xfId="2673"/>
    <cellStyle name="Normal 7 7" xfId="2674"/>
    <cellStyle name="Normal 7_13 A" xfId="2675"/>
    <cellStyle name="Normal 70" xfId="2676"/>
    <cellStyle name="Normal 71" xfId="2677"/>
    <cellStyle name="Normal 72" xfId="2678"/>
    <cellStyle name="Normal 73" xfId="2679"/>
    <cellStyle name="Normal 74" xfId="2680"/>
    <cellStyle name="Normal 75" xfId="2681"/>
    <cellStyle name="Normal 76" xfId="2682"/>
    <cellStyle name="Normal 77" xfId="2683"/>
    <cellStyle name="Normal 78" xfId="2684"/>
    <cellStyle name="Normal 79" xfId="2685"/>
    <cellStyle name="Normal 8" xfId="2686"/>
    <cellStyle name="Normal 8 2" xfId="2687"/>
    <cellStyle name="Normal 8 2 2" xfId="2688"/>
    <cellStyle name="Normal 8 3" xfId="2689"/>
    <cellStyle name="Normal 80" xfId="2690"/>
    <cellStyle name="Normal 81" xfId="2691"/>
    <cellStyle name="Normal 82" xfId="2692"/>
    <cellStyle name="Normal 83" xfId="2693"/>
    <cellStyle name="Normal 84" xfId="2694"/>
    <cellStyle name="Normal 85" xfId="2695"/>
    <cellStyle name="Normal 86" xfId="2696"/>
    <cellStyle name="Normal 87" xfId="2697"/>
    <cellStyle name="Normal 88" xfId="2698"/>
    <cellStyle name="Normal 89" xfId="2699"/>
    <cellStyle name="Normal 9" xfId="2700"/>
    <cellStyle name="Normal 9 2" xfId="2701"/>
    <cellStyle name="Normal 9 2 2" xfId="2702"/>
    <cellStyle name="Normal 9 3" xfId="2703"/>
    <cellStyle name="Normal 9 4" xfId="2704"/>
    <cellStyle name="Normal 9_ACAD -DCB_APRIL_04 2013" xfId="2705"/>
    <cellStyle name="Normal 90" xfId="2706"/>
    <cellStyle name="Normal 91" xfId="2707"/>
    <cellStyle name="Normal 92" xfId="2708"/>
    <cellStyle name="Normal 93" xfId="2709"/>
    <cellStyle name="Normal 94" xfId="2710"/>
    <cellStyle name="Normal 95" xfId="2711"/>
    <cellStyle name="Normal 96" xfId="2712"/>
    <cellStyle name="Normal 97" xfId="2713"/>
    <cellStyle name="Normal 98" xfId="2714"/>
    <cellStyle name="Normal 99" xfId="2715"/>
    <cellStyle name="Normal_MF TB 05_New March Final  2010-11 2" xfId="2716"/>
    <cellStyle name="Note 10" xfId="2717"/>
    <cellStyle name="Note 10 2" xfId="2718"/>
    <cellStyle name="Note 10 2 2" xfId="2719"/>
    <cellStyle name="Note 10 3" xfId="2720"/>
    <cellStyle name="Note 10 3 2" xfId="2721"/>
    <cellStyle name="Note 10 4" xfId="2722"/>
    <cellStyle name="Note 11" xfId="2723"/>
    <cellStyle name="Note 11 2" xfId="2724"/>
    <cellStyle name="Note 12" xfId="2725"/>
    <cellStyle name="Note 12 2" xfId="2726"/>
    <cellStyle name="Note 2" xfId="2727"/>
    <cellStyle name="Note 2 10" xfId="2728"/>
    <cellStyle name="Note 2 11" xfId="2729"/>
    <cellStyle name="Note 2 2" xfId="2730"/>
    <cellStyle name="Note 2 2 2" xfId="2731"/>
    <cellStyle name="Note 2 3" xfId="2732"/>
    <cellStyle name="Note 2 3 2" xfId="2733"/>
    <cellStyle name="Note 2 4" xfId="2734"/>
    <cellStyle name="Note 2 4 2" xfId="2735"/>
    <cellStyle name="Note 2 5" xfId="2736"/>
    <cellStyle name="Note 2 5 2" xfId="2737"/>
    <cellStyle name="Note 2 6" xfId="2738"/>
    <cellStyle name="Note 2 6 2" xfId="2739"/>
    <cellStyle name="Note 2 7" xfId="2740"/>
    <cellStyle name="Note 2 7 2" xfId="2741"/>
    <cellStyle name="Note 2 8" xfId="2742"/>
    <cellStyle name="Note 2 8 2" xfId="2743"/>
    <cellStyle name="Note 2 9" xfId="2744"/>
    <cellStyle name="Note 2 9 2" xfId="2745"/>
    <cellStyle name="Note 3" xfId="2746"/>
    <cellStyle name="Note 3 10" xfId="2747"/>
    <cellStyle name="Note 3 2" xfId="2748"/>
    <cellStyle name="Note 3 2 2" xfId="2749"/>
    <cellStyle name="Note 3 3" xfId="2750"/>
    <cellStyle name="Note 3 3 2" xfId="2751"/>
    <cellStyle name="Note 3 4" xfId="2752"/>
    <cellStyle name="Note 3 4 2" xfId="2753"/>
    <cellStyle name="Note 3 5" xfId="2754"/>
    <cellStyle name="Note 3 5 2" xfId="2755"/>
    <cellStyle name="Note 3 6" xfId="2756"/>
    <cellStyle name="Note 3 6 2" xfId="2757"/>
    <cellStyle name="Note 3 7" xfId="2758"/>
    <cellStyle name="Note 3 7 2" xfId="2759"/>
    <cellStyle name="Note 3 8" xfId="2760"/>
    <cellStyle name="Note 3 8 2" xfId="2761"/>
    <cellStyle name="Note 3 9" xfId="2762"/>
    <cellStyle name="Note 3 9 2" xfId="2763"/>
    <cellStyle name="Note 4" xfId="2764"/>
    <cellStyle name="Note 4 10" xfId="2765"/>
    <cellStyle name="Note 4 2" xfId="2766"/>
    <cellStyle name="Note 4 2 2" xfId="2767"/>
    <cellStyle name="Note 4 3" xfId="2768"/>
    <cellStyle name="Note 4 3 2" xfId="2769"/>
    <cellStyle name="Note 4 4" xfId="2770"/>
    <cellStyle name="Note 4 4 2" xfId="2771"/>
    <cellStyle name="Note 4 5" xfId="2772"/>
    <cellStyle name="Note 4 5 2" xfId="2773"/>
    <cellStyle name="Note 4 6" xfId="2774"/>
    <cellStyle name="Note 4 6 2" xfId="2775"/>
    <cellStyle name="Note 4 7" xfId="2776"/>
    <cellStyle name="Note 4 7 2" xfId="2777"/>
    <cellStyle name="Note 4 8" xfId="2778"/>
    <cellStyle name="Note 4 8 2" xfId="2779"/>
    <cellStyle name="Note 4 9" xfId="2780"/>
    <cellStyle name="Note 4 9 2" xfId="2781"/>
    <cellStyle name="Note 5" xfId="2782"/>
    <cellStyle name="Note 5 2" xfId="2783"/>
    <cellStyle name="Note 5 2 2" xfId="2784"/>
    <cellStyle name="Note 5 3" xfId="2785"/>
    <cellStyle name="Note 5 3 2" xfId="2786"/>
    <cellStyle name="Note 5 4" xfId="2787"/>
    <cellStyle name="Note 6" xfId="2788"/>
    <cellStyle name="Note 6 2" xfId="2789"/>
    <cellStyle name="Note 6 2 2" xfId="2790"/>
    <cellStyle name="Note 6 3" xfId="2791"/>
    <cellStyle name="Note 6 3 2" xfId="2792"/>
    <cellStyle name="Note 6 4" xfId="2793"/>
    <cellStyle name="Note 7" xfId="2794"/>
    <cellStyle name="Note 7 2" xfId="2795"/>
    <cellStyle name="Note 7 2 2" xfId="2796"/>
    <cellStyle name="Note 7 3" xfId="2797"/>
    <cellStyle name="Note 7 3 2" xfId="2798"/>
    <cellStyle name="Note 7 4" xfId="2799"/>
    <cellStyle name="Note 8" xfId="2800"/>
    <cellStyle name="Note 8 2" xfId="2801"/>
    <cellStyle name="Note 8 2 2" xfId="2802"/>
    <cellStyle name="Note 8 3" xfId="2803"/>
    <cellStyle name="Note 8 3 2" xfId="2804"/>
    <cellStyle name="Note 8 4" xfId="2805"/>
    <cellStyle name="Note 9" xfId="2806"/>
    <cellStyle name="Note 9 2" xfId="2807"/>
    <cellStyle name="Note 9 2 2" xfId="2808"/>
    <cellStyle name="Note 9 3" xfId="2809"/>
    <cellStyle name="Note 9 3 2" xfId="2810"/>
    <cellStyle name="Note 9 4" xfId="2811"/>
    <cellStyle name="Output 10" xfId="2812"/>
    <cellStyle name="Output 10 2" xfId="2813"/>
    <cellStyle name="Output 10 3" xfId="2814"/>
    <cellStyle name="Output 11" xfId="2815"/>
    <cellStyle name="Output 12" xfId="2816"/>
    <cellStyle name="Output 2" xfId="2817"/>
    <cellStyle name="Output 2 2" xfId="2818"/>
    <cellStyle name="Output 2 3" xfId="2819"/>
    <cellStyle name="Output 2 4" xfId="2820"/>
    <cellStyle name="Output 2 5" xfId="2821"/>
    <cellStyle name="Output 2 6" xfId="2822"/>
    <cellStyle name="Output 2 7" xfId="2823"/>
    <cellStyle name="Output 2 8" xfId="2824"/>
    <cellStyle name="Output 2 9" xfId="2825"/>
    <cellStyle name="Output 3" xfId="2826"/>
    <cellStyle name="Output 3 2" xfId="2827"/>
    <cellStyle name="Output 3 3" xfId="2828"/>
    <cellStyle name="Output 3 4" xfId="2829"/>
    <cellStyle name="Output 3 5" xfId="2830"/>
    <cellStyle name="Output 3 6" xfId="2831"/>
    <cellStyle name="Output 3 7" xfId="2832"/>
    <cellStyle name="Output 3 8" xfId="2833"/>
    <cellStyle name="Output 3 9" xfId="2834"/>
    <cellStyle name="Output 4" xfId="2835"/>
    <cellStyle name="Output 4 2" xfId="2836"/>
    <cellStyle name="Output 4 3" xfId="2837"/>
    <cellStyle name="Output 4 4" xfId="2838"/>
    <cellStyle name="Output 4 5" xfId="2839"/>
    <cellStyle name="Output 4 6" xfId="2840"/>
    <cellStyle name="Output 4 7" xfId="2841"/>
    <cellStyle name="Output 4 8" xfId="2842"/>
    <cellStyle name="Output 4 9" xfId="2843"/>
    <cellStyle name="Output 5" xfId="2844"/>
    <cellStyle name="Output 5 2" xfId="2845"/>
    <cellStyle name="Output 5 3" xfId="2846"/>
    <cellStyle name="Output 6" xfId="2847"/>
    <cellStyle name="Output 6 2" xfId="2848"/>
    <cellStyle name="Output 6 3" xfId="2849"/>
    <cellStyle name="Output 7" xfId="2850"/>
    <cellStyle name="Output 7 2" xfId="2851"/>
    <cellStyle name="Output 7 3" xfId="2852"/>
    <cellStyle name="Output 8" xfId="2853"/>
    <cellStyle name="Output 8 2" xfId="2854"/>
    <cellStyle name="Output 8 3" xfId="2855"/>
    <cellStyle name="Output 9" xfId="2856"/>
    <cellStyle name="Output 9 2" xfId="2857"/>
    <cellStyle name="Output 9 3" xfId="2858"/>
    <cellStyle name="Percent 10" xfId="2859"/>
    <cellStyle name="Percent 2" xfId="2860"/>
    <cellStyle name="Percent 2 2" xfId="2861"/>
    <cellStyle name="Percent 2 3" xfId="2862"/>
    <cellStyle name="Percent 3" xfId="2863"/>
    <cellStyle name="Percent 3 2" xfId="2864"/>
    <cellStyle name="Percent 3 3" xfId="2865"/>
    <cellStyle name="Percent 4" xfId="2866"/>
    <cellStyle name="Percent 4 2" xfId="2867"/>
    <cellStyle name="Percent 5" xfId="2868"/>
    <cellStyle name="Percent 5 2" xfId="2869"/>
    <cellStyle name="Percent 5 2 2" xfId="2870"/>
    <cellStyle name="Percent 5 3" xfId="2871"/>
    <cellStyle name="Percent 6" xfId="2872"/>
    <cellStyle name="Percent 6 2" xfId="2873"/>
    <cellStyle name="Percent 6 2 2" xfId="2874"/>
    <cellStyle name="Percent 6 3" xfId="2875"/>
    <cellStyle name="Percent 7" xfId="2876"/>
    <cellStyle name="Percent 7 2" xfId="2877"/>
    <cellStyle name="Percent 7 2 2" xfId="2878"/>
    <cellStyle name="Percent 7 3" xfId="2879"/>
    <cellStyle name="Percent 8" xfId="2880"/>
    <cellStyle name="Percent 8 2" xfId="2881"/>
    <cellStyle name="Percent 8 2 2" xfId="2882"/>
    <cellStyle name="Percent 8 3" xfId="2883"/>
    <cellStyle name="Percent 9" xfId="2884"/>
    <cellStyle name="Percent 9 2" xfId="2885"/>
    <cellStyle name="Style 1" xfId="2886"/>
    <cellStyle name="Style 1 2" xfId="2887"/>
    <cellStyle name="Style 1_ACAD -DCB_APRIL_04 2013" xfId="2888"/>
    <cellStyle name="Title 10" xfId="2889"/>
    <cellStyle name="Title 10 2" xfId="2890"/>
    <cellStyle name="Title 10 3" xfId="2891"/>
    <cellStyle name="Title 11" xfId="2892"/>
    <cellStyle name="Title 12" xfId="2893"/>
    <cellStyle name="Title 2" xfId="2894"/>
    <cellStyle name="Title 2 2" xfId="2895"/>
    <cellStyle name="Title 2 3" xfId="2896"/>
    <cellStyle name="Title 2 4" xfId="2897"/>
    <cellStyle name="Title 2 5" xfId="2898"/>
    <cellStyle name="Title 2 6" xfId="2899"/>
    <cellStyle name="Title 2 7" xfId="2900"/>
    <cellStyle name="Title 2 8" xfId="2901"/>
    <cellStyle name="Title 2 9" xfId="2902"/>
    <cellStyle name="Title 3" xfId="2903"/>
    <cellStyle name="Title 3 2" xfId="2904"/>
    <cellStyle name="Title 3 3" xfId="2905"/>
    <cellStyle name="Title 3 4" xfId="2906"/>
    <cellStyle name="Title 3 5" xfId="2907"/>
    <cellStyle name="Title 3 6" xfId="2908"/>
    <cellStyle name="Title 3 7" xfId="2909"/>
    <cellStyle name="Title 3 8" xfId="2910"/>
    <cellStyle name="Title 3 9" xfId="2911"/>
    <cellStyle name="Title 4" xfId="2912"/>
    <cellStyle name="Title 4 2" xfId="2913"/>
    <cellStyle name="Title 4 3" xfId="2914"/>
    <cellStyle name="Title 4 4" xfId="2915"/>
    <cellStyle name="Title 4 5" xfId="2916"/>
    <cellStyle name="Title 4 6" xfId="2917"/>
    <cellStyle name="Title 4 7" xfId="2918"/>
    <cellStyle name="Title 4 8" xfId="2919"/>
    <cellStyle name="Title 4 9" xfId="2920"/>
    <cellStyle name="Title 5" xfId="2921"/>
    <cellStyle name="Title 5 2" xfId="2922"/>
    <cellStyle name="Title 5 3" xfId="2923"/>
    <cellStyle name="Title 6" xfId="2924"/>
    <cellStyle name="Title 6 2" xfId="2925"/>
    <cellStyle name="Title 6 3" xfId="2926"/>
    <cellStyle name="Title 7" xfId="2927"/>
    <cellStyle name="Title 7 2" xfId="2928"/>
    <cellStyle name="Title 7 3" xfId="2929"/>
    <cellStyle name="Title 8" xfId="2930"/>
    <cellStyle name="Title 8 2" xfId="2931"/>
    <cellStyle name="Title 8 3" xfId="2932"/>
    <cellStyle name="Title 9" xfId="2933"/>
    <cellStyle name="Title 9 2" xfId="2934"/>
    <cellStyle name="Title 9 3" xfId="2935"/>
    <cellStyle name="Total 10" xfId="2936"/>
    <cellStyle name="Total 10 2" xfId="2937"/>
    <cellStyle name="Total 10 3" xfId="2938"/>
    <cellStyle name="Total 11" xfId="2939"/>
    <cellStyle name="Total 12" xfId="2940"/>
    <cellStyle name="Total 2" xfId="2941"/>
    <cellStyle name="Total 2 2" xfId="2942"/>
    <cellStyle name="Total 2 3" xfId="2943"/>
    <cellStyle name="Total 2 4" xfId="2944"/>
    <cellStyle name="Total 2 5" xfId="2945"/>
    <cellStyle name="Total 2 6" xfId="2946"/>
    <cellStyle name="Total 2 7" xfId="2947"/>
    <cellStyle name="Total 2 8" xfId="2948"/>
    <cellStyle name="Total 2 9" xfId="2949"/>
    <cellStyle name="Total 3" xfId="2950"/>
    <cellStyle name="Total 3 2" xfId="2951"/>
    <cellStyle name="Total 3 3" xfId="2952"/>
    <cellStyle name="Total 3 4" xfId="2953"/>
    <cellStyle name="Total 3 5" xfId="2954"/>
    <cellStyle name="Total 3 6" xfId="2955"/>
    <cellStyle name="Total 3 7" xfId="2956"/>
    <cellStyle name="Total 3 8" xfId="2957"/>
    <cellStyle name="Total 3 9" xfId="2958"/>
    <cellStyle name="Total 4" xfId="2959"/>
    <cellStyle name="Total 4 2" xfId="2960"/>
    <cellStyle name="Total 4 3" xfId="2961"/>
    <cellStyle name="Total 4 4" xfId="2962"/>
    <cellStyle name="Total 4 5" xfId="2963"/>
    <cellStyle name="Total 4 6" xfId="2964"/>
    <cellStyle name="Total 4 7" xfId="2965"/>
    <cellStyle name="Total 4 8" xfId="2966"/>
    <cellStyle name="Total 4 9" xfId="2967"/>
    <cellStyle name="Total 5" xfId="2968"/>
    <cellStyle name="Total 5 2" xfId="2969"/>
    <cellStyle name="Total 5 3" xfId="2970"/>
    <cellStyle name="Total 6" xfId="2971"/>
    <cellStyle name="Total 6 2" xfId="2972"/>
    <cellStyle name="Total 6 3" xfId="2973"/>
    <cellStyle name="Total 7" xfId="2974"/>
    <cellStyle name="Total 7 2" xfId="2975"/>
    <cellStyle name="Total 7 3" xfId="2976"/>
    <cellStyle name="Total 8" xfId="2977"/>
    <cellStyle name="Total 8 2" xfId="2978"/>
    <cellStyle name="Total 8 3" xfId="2979"/>
    <cellStyle name="Total 9" xfId="2980"/>
    <cellStyle name="Total 9 2" xfId="2981"/>
    <cellStyle name="Total 9 3" xfId="2982"/>
    <cellStyle name="Warning Text 10" xfId="2983"/>
    <cellStyle name="Warning Text 10 2" xfId="2984"/>
    <cellStyle name="Warning Text 10 3" xfId="2985"/>
    <cellStyle name="Warning Text 11" xfId="2986"/>
    <cellStyle name="Warning Text 12" xfId="2987"/>
    <cellStyle name="Warning Text 2" xfId="2988"/>
    <cellStyle name="Warning Text 2 2" xfId="2989"/>
    <cellStyle name="Warning Text 2 3" xfId="2990"/>
    <cellStyle name="Warning Text 2 4" xfId="2991"/>
    <cellStyle name="Warning Text 2 5" xfId="2992"/>
    <cellStyle name="Warning Text 2 6" xfId="2993"/>
    <cellStyle name="Warning Text 2 7" xfId="2994"/>
    <cellStyle name="Warning Text 2 8" xfId="2995"/>
    <cellStyle name="Warning Text 2 9" xfId="2996"/>
    <cellStyle name="Warning Text 3" xfId="2997"/>
    <cellStyle name="Warning Text 3 2" xfId="2998"/>
    <cellStyle name="Warning Text 3 3" xfId="2999"/>
    <cellStyle name="Warning Text 3 4" xfId="3000"/>
    <cellStyle name="Warning Text 3 5" xfId="3001"/>
    <cellStyle name="Warning Text 3 6" xfId="3002"/>
    <cellStyle name="Warning Text 3 7" xfId="3003"/>
    <cellStyle name="Warning Text 3 8" xfId="3004"/>
    <cellStyle name="Warning Text 3 9" xfId="3005"/>
    <cellStyle name="Warning Text 4" xfId="3006"/>
    <cellStyle name="Warning Text 4 2" xfId="3007"/>
    <cellStyle name="Warning Text 4 3" xfId="3008"/>
    <cellStyle name="Warning Text 4 4" xfId="3009"/>
    <cellStyle name="Warning Text 4 5" xfId="3010"/>
    <cellStyle name="Warning Text 4 6" xfId="3011"/>
    <cellStyle name="Warning Text 4 7" xfId="3012"/>
    <cellStyle name="Warning Text 4 8" xfId="3013"/>
    <cellStyle name="Warning Text 4 9" xfId="3014"/>
    <cellStyle name="Warning Text 5" xfId="3015"/>
    <cellStyle name="Warning Text 5 2" xfId="3016"/>
    <cellStyle name="Warning Text 5 3" xfId="3017"/>
    <cellStyle name="Warning Text 6" xfId="3018"/>
    <cellStyle name="Warning Text 6 2" xfId="3019"/>
    <cellStyle name="Warning Text 6 3" xfId="3020"/>
    <cellStyle name="Warning Text 7" xfId="3021"/>
    <cellStyle name="Warning Text 7 2" xfId="3022"/>
    <cellStyle name="Warning Text 7 3" xfId="3023"/>
    <cellStyle name="Warning Text 8" xfId="3024"/>
    <cellStyle name="Warning Text 8 2" xfId="3025"/>
    <cellStyle name="Warning Text 8 3" xfId="3026"/>
    <cellStyle name="Warning Text 9" xfId="3027"/>
    <cellStyle name="Warning Text 9 2" xfId="3028"/>
    <cellStyle name="Warning Text 9 3" xfId="3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AO%20FINANCE%20FROM%2031.07.2020\Revenue%20Budget\REVENUE%20BUDGET%202020-21%20Accounting%20unit%20wise%20%20head%20wise\1%20st%20&amp;%202%20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 st quarter"/>
      <sheetName val="1 st q zone"/>
      <sheetName val="2 nd quarter"/>
      <sheetName val="2 nd quarter zone"/>
      <sheetName val="1 &amp; 2nd Consolidated"/>
      <sheetName val="1 &amp; 2 nd consolidated zone"/>
      <sheetName val="3 rd &amp; 4th"/>
      <sheetName val="3 rd &amp; 4 th Zone (2)"/>
      <sheetName val="3 rd &amp; 4 th Zone"/>
      <sheetName val="Consold-Abstract-20-21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F15">
            <v>6846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112"/>
  <sheetViews>
    <sheetView tabSelected="1" zoomScaleNormal="100" workbookViewId="0">
      <pane xSplit="3" ySplit="6" topLeftCell="Q89" activePane="bottomRight" state="frozen"/>
      <selection pane="topRight" activeCell="D1" sqref="D1"/>
      <selection pane="bottomLeft" activeCell="A7" sqref="A7"/>
      <selection pane="bottomRight" activeCell="A2" sqref="A2:AC2"/>
    </sheetView>
  </sheetViews>
  <sheetFormatPr defaultRowHeight="16.5" x14ac:dyDescent="0.3"/>
  <cols>
    <col min="1" max="1" width="5.140625" style="35" customWidth="1"/>
    <col min="2" max="2" width="9.7109375" style="13" customWidth="1"/>
    <col min="3" max="3" width="30" style="13" customWidth="1"/>
    <col min="4" max="4" width="9.140625" style="13" customWidth="1"/>
    <col min="5" max="5" width="8.140625" style="13" customWidth="1"/>
    <col min="6" max="6" width="10.5703125" style="13" customWidth="1"/>
    <col min="7" max="11" width="9.140625" style="13" customWidth="1"/>
    <col min="12" max="12" width="8.7109375" style="36" customWidth="1"/>
    <col min="13" max="20" width="9.140625" style="13" customWidth="1"/>
    <col min="21" max="22" width="8.7109375" style="13" customWidth="1"/>
    <col min="23" max="23" width="9.140625" style="13" customWidth="1"/>
    <col min="24" max="24" width="7.85546875" style="13" customWidth="1"/>
    <col min="25" max="25" width="7.5703125" style="13" customWidth="1"/>
    <col min="26" max="26" width="7" style="13" customWidth="1"/>
    <col min="27" max="27" width="7.28515625" style="13" customWidth="1"/>
    <col min="28" max="28" width="10.7109375" style="13" customWidth="1"/>
    <col min="29" max="29" width="10.140625" style="13" customWidth="1"/>
    <col min="30" max="31" width="0" style="13" hidden="1" customWidth="1"/>
    <col min="32" max="32" width="9.5703125" style="13" hidden="1" customWidth="1"/>
    <col min="33" max="256" width="9.140625" style="13"/>
    <col min="257" max="257" width="7.85546875" style="13" customWidth="1"/>
    <col min="258" max="258" width="12.5703125" style="13" customWidth="1"/>
    <col min="259" max="259" width="47.42578125" style="13" customWidth="1"/>
    <col min="260" max="285" width="13" style="13" customWidth="1"/>
    <col min="286" max="512" width="9.140625" style="13"/>
    <col min="513" max="513" width="7.85546875" style="13" customWidth="1"/>
    <col min="514" max="514" width="12.5703125" style="13" customWidth="1"/>
    <col min="515" max="515" width="47.42578125" style="13" customWidth="1"/>
    <col min="516" max="541" width="13" style="13" customWidth="1"/>
    <col min="542" max="768" width="9.140625" style="13"/>
    <col min="769" max="769" width="7.85546875" style="13" customWidth="1"/>
    <col min="770" max="770" width="12.5703125" style="13" customWidth="1"/>
    <col min="771" max="771" width="47.42578125" style="13" customWidth="1"/>
    <col min="772" max="797" width="13" style="13" customWidth="1"/>
    <col min="798" max="1024" width="9.140625" style="13"/>
    <col min="1025" max="1025" width="7.85546875" style="13" customWidth="1"/>
    <col min="1026" max="1026" width="12.5703125" style="13" customWidth="1"/>
    <col min="1027" max="1027" width="47.42578125" style="13" customWidth="1"/>
    <col min="1028" max="1053" width="13" style="13" customWidth="1"/>
    <col min="1054" max="1280" width="9.140625" style="13"/>
    <col min="1281" max="1281" width="7.85546875" style="13" customWidth="1"/>
    <col min="1282" max="1282" width="12.5703125" style="13" customWidth="1"/>
    <col min="1283" max="1283" width="47.42578125" style="13" customWidth="1"/>
    <col min="1284" max="1309" width="13" style="13" customWidth="1"/>
    <col min="1310" max="1536" width="9.140625" style="13"/>
    <col min="1537" max="1537" width="7.85546875" style="13" customWidth="1"/>
    <col min="1538" max="1538" width="12.5703125" style="13" customWidth="1"/>
    <col min="1539" max="1539" width="47.42578125" style="13" customWidth="1"/>
    <col min="1540" max="1565" width="13" style="13" customWidth="1"/>
    <col min="1566" max="1792" width="9.140625" style="13"/>
    <col min="1793" max="1793" width="7.85546875" style="13" customWidth="1"/>
    <col min="1794" max="1794" width="12.5703125" style="13" customWidth="1"/>
    <col min="1795" max="1795" width="47.42578125" style="13" customWidth="1"/>
    <col min="1796" max="1821" width="13" style="13" customWidth="1"/>
    <col min="1822" max="2048" width="9.140625" style="13"/>
    <col min="2049" max="2049" width="7.85546875" style="13" customWidth="1"/>
    <col min="2050" max="2050" width="12.5703125" style="13" customWidth="1"/>
    <col min="2051" max="2051" width="47.42578125" style="13" customWidth="1"/>
    <col min="2052" max="2077" width="13" style="13" customWidth="1"/>
    <col min="2078" max="2304" width="9.140625" style="13"/>
    <col min="2305" max="2305" width="7.85546875" style="13" customWidth="1"/>
    <col min="2306" max="2306" width="12.5703125" style="13" customWidth="1"/>
    <col min="2307" max="2307" width="47.42578125" style="13" customWidth="1"/>
    <col min="2308" max="2333" width="13" style="13" customWidth="1"/>
    <col min="2334" max="2560" width="9.140625" style="13"/>
    <col min="2561" max="2561" width="7.85546875" style="13" customWidth="1"/>
    <col min="2562" max="2562" width="12.5703125" style="13" customWidth="1"/>
    <col min="2563" max="2563" width="47.42578125" style="13" customWidth="1"/>
    <col min="2564" max="2589" width="13" style="13" customWidth="1"/>
    <col min="2590" max="2816" width="9.140625" style="13"/>
    <col min="2817" max="2817" width="7.85546875" style="13" customWidth="1"/>
    <col min="2818" max="2818" width="12.5703125" style="13" customWidth="1"/>
    <col min="2819" max="2819" width="47.42578125" style="13" customWidth="1"/>
    <col min="2820" max="2845" width="13" style="13" customWidth="1"/>
    <col min="2846" max="3072" width="9.140625" style="13"/>
    <col min="3073" max="3073" width="7.85546875" style="13" customWidth="1"/>
    <col min="3074" max="3074" width="12.5703125" style="13" customWidth="1"/>
    <col min="3075" max="3075" width="47.42578125" style="13" customWidth="1"/>
    <col min="3076" max="3101" width="13" style="13" customWidth="1"/>
    <col min="3102" max="3328" width="9.140625" style="13"/>
    <col min="3329" max="3329" width="7.85546875" style="13" customWidth="1"/>
    <col min="3330" max="3330" width="12.5703125" style="13" customWidth="1"/>
    <col min="3331" max="3331" width="47.42578125" style="13" customWidth="1"/>
    <col min="3332" max="3357" width="13" style="13" customWidth="1"/>
    <col min="3358" max="3584" width="9.140625" style="13"/>
    <col min="3585" max="3585" width="7.85546875" style="13" customWidth="1"/>
    <col min="3586" max="3586" width="12.5703125" style="13" customWidth="1"/>
    <col min="3587" max="3587" width="47.42578125" style="13" customWidth="1"/>
    <col min="3588" max="3613" width="13" style="13" customWidth="1"/>
    <col min="3614" max="3840" width="9.140625" style="13"/>
    <col min="3841" max="3841" width="7.85546875" style="13" customWidth="1"/>
    <col min="3842" max="3842" width="12.5703125" style="13" customWidth="1"/>
    <col min="3843" max="3843" width="47.42578125" style="13" customWidth="1"/>
    <col min="3844" max="3869" width="13" style="13" customWidth="1"/>
    <col min="3870" max="4096" width="9.140625" style="13"/>
    <col min="4097" max="4097" width="7.85546875" style="13" customWidth="1"/>
    <col min="4098" max="4098" width="12.5703125" style="13" customWidth="1"/>
    <col min="4099" max="4099" width="47.42578125" style="13" customWidth="1"/>
    <col min="4100" max="4125" width="13" style="13" customWidth="1"/>
    <col min="4126" max="4352" width="9.140625" style="13"/>
    <col min="4353" max="4353" width="7.85546875" style="13" customWidth="1"/>
    <col min="4354" max="4354" width="12.5703125" style="13" customWidth="1"/>
    <col min="4355" max="4355" width="47.42578125" style="13" customWidth="1"/>
    <col min="4356" max="4381" width="13" style="13" customWidth="1"/>
    <col min="4382" max="4608" width="9.140625" style="13"/>
    <col min="4609" max="4609" width="7.85546875" style="13" customWidth="1"/>
    <col min="4610" max="4610" width="12.5703125" style="13" customWidth="1"/>
    <col min="4611" max="4611" width="47.42578125" style="13" customWidth="1"/>
    <col min="4612" max="4637" width="13" style="13" customWidth="1"/>
    <col min="4638" max="4864" width="9.140625" style="13"/>
    <col min="4865" max="4865" width="7.85546875" style="13" customWidth="1"/>
    <col min="4866" max="4866" width="12.5703125" style="13" customWidth="1"/>
    <col min="4867" max="4867" width="47.42578125" style="13" customWidth="1"/>
    <col min="4868" max="4893" width="13" style="13" customWidth="1"/>
    <col min="4894" max="5120" width="9.140625" style="13"/>
    <col min="5121" max="5121" width="7.85546875" style="13" customWidth="1"/>
    <col min="5122" max="5122" width="12.5703125" style="13" customWidth="1"/>
    <col min="5123" max="5123" width="47.42578125" style="13" customWidth="1"/>
    <col min="5124" max="5149" width="13" style="13" customWidth="1"/>
    <col min="5150" max="5376" width="9.140625" style="13"/>
    <col min="5377" max="5377" width="7.85546875" style="13" customWidth="1"/>
    <col min="5378" max="5378" width="12.5703125" style="13" customWidth="1"/>
    <col min="5379" max="5379" width="47.42578125" style="13" customWidth="1"/>
    <col min="5380" max="5405" width="13" style="13" customWidth="1"/>
    <col min="5406" max="5632" width="9.140625" style="13"/>
    <col min="5633" max="5633" width="7.85546875" style="13" customWidth="1"/>
    <col min="5634" max="5634" width="12.5703125" style="13" customWidth="1"/>
    <col min="5635" max="5635" width="47.42578125" style="13" customWidth="1"/>
    <col min="5636" max="5661" width="13" style="13" customWidth="1"/>
    <col min="5662" max="5888" width="9.140625" style="13"/>
    <col min="5889" max="5889" width="7.85546875" style="13" customWidth="1"/>
    <col min="5890" max="5890" width="12.5703125" style="13" customWidth="1"/>
    <col min="5891" max="5891" width="47.42578125" style="13" customWidth="1"/>
    <col min="5892" max="5917" width="13" style="13" customWidth="1"/>
    <col min="5918" max="6144" width="9.140625" style="13"/>
    <col min="6145" max="6145" width="7.85546875" style="13" customWidth="1"/>
    <col min="6146" max="6146" width="12.5703125" style="13" customWidth="1"/>
    <col min="6147" max="6147" width="47.42578125" style="13" customWidth="1"/>
    <col min="6148" max="6173" width="13" style="13" customWidth="1"/>
    <col min="6174" max="6400" width="9.140625" style="13"/>
    <col min="6401" max="6401" width="7.85546875" style="13" customWidth="1"/>
    <col min="6402" max="6402" width="12.5703125" style="13" customWidth="1"/>
    <col min="6403" max="6403" width="47.42578125" style="13" customWidth="1"/>
    <col min="6404" max="6429" width="13" style="13" customWidth="1"/>
    <col min="6430" max="6656" width="9.140625" style="13"/>
    <col min="6657" max="6657" width="7.85546875" style="13" customWidth="1"/>
    <col min="6658" max="6658" width="12.5703125" style="13" customWidth="1"/>
    <col min="6659" max="6659" width="47.42578125" style="13" customWidth="1"/>
    <col min="6660" max="6685" width="13" style="13" customWidth="1"/>
    <col min="6686" max="6912" width="9.140625" style="13"/>
    <col min="6913" max="6913" width="7.85546875" style="13" customWidth="1"/>
    <col min="6914" max="6914" width="12.5703125" style="13" customWidth="1"/>
    <col min="6915" max="6915" width="47.42578125" style="13" customWidth="1"/>
    <col min="6916" max="6941" width="13" style="13" customWidth="1"/>
    <col min="6942" max="7168" width="9.140625" style="13"/>
    <col min="7169" max="7169" width="7.85546875" style="13" customWidth="1"/>
    <col min="7170" max="7170" width="12.5703125" style="13" customWidth="1"/>
    <col min="7171" max="7171" width="47.42578125" style="13" customWidth="1"/>
    <col min="7172" max="7197" width="13" style="13" customWidth="1"/>
    <col min="7198" max="7424" width="9.140625" style="13"/>
    <col min="7425" max="7425" width="7.85546875" style="13" customWidth="1"/>
    <col min="7426" max="7426" width="12.5703125" style="13" customWidth="1"/>
    <col min="7427" max="7427" width="47.42578125" style="13" customWidth="1"/>
    <col min="7428" max="7453" width="13" style="13" customWidth="1"/>
    <col min="7454" max="7680" width="9.140625" style="13"/>
    <col min="7681" max="7681" width="7.85546875" style="13" customWidth="1"/>
    <col min="7682" max="7682" width="12.5703125" style="13" customWidth="1"/>
    <col min="7683" max="7683" width="47.42578125" style="13" customWidth="1"/>
    <col min="7684" max="7709" width="13" style="13" customWidth="1"/>
    <col min="7710" max="7936" width="9.140625" style="13"/>
    <col min="7937" max="7937" width="7.85546875" style="13" customWidth="1"/>
    <col min="7938" max="7938" width="12.5703125" style="13" customWidth="1"/>
    <col min="7939" max="7939" width="47.42578125" style="13" customWidth="1"/>
    <col min="7940" max="7965" width="13" style="13" customWidth="1"/>
    <col min="7966" max="8192" width="9.140625" style="13"/>
    <col min="8193" max="8193" width="7.85546875" style="13" customWidth="1"/>
    <col min="8194" max="8194" width="12.5703125" style="13" customWidth="1"/>
    <col min="8195" max="8195" width="47.42578125" style="13" customWidth="1"/>
    <col min="8196" max="8221" width="13" style="13" customWidth="1"/>
    <col min="8222" max="8448" width="9.140625" style="13"/>
    <col min="8449" max="8449" width="7.85546875" style="13" customWidth="1"/>
    <col min="8450" max="8450" width="12.5703125" style="13" customWidth="1"/>
    <col min="8451" max="8451" width="47.42578125" style="13" customWidth="1"/>
    <col min="8452" max="8477" width="13" style="13" customWidth="1"/>
    <col min="8478" max="8704" width="9.140625" style="13"/>
    <col min="8705" max="8705" width="7.85546875" style="13" customWidth="1"/>
    <col min="8706" max="8706" width="12.5703125" style="13" customWidth="1"/>
    <col min="8707" max="8707" width="47.42578125" style="13" customWidth="1"/>
    <col min="8708" max="8733" width="13" style="13" customWidth="1"/>
    <col min="8734" max="8960" width="9.140625" style="13"/>
    <col min="8961" max="8961" width="7.85546875" style="13" customWidth="1"/>
    <col min="8962" max="8962" width="12.5703125" style="13" customWidth="1"/>
    <col min="8963" max="8963" width="47.42578125" style="13" customWidth="1"/>
    <col min="8964" max="8989" width="13" style="13" customWidth="1"/>
    <col min="8990" max="9216" width="9.140625" style="13"/>
    <col min="9217" max="9217" width="7.85546875" style="13" customWidth="1"/>
    <col min="9218" max="9218" width="12.5703125" style="13" customWidth="1"/>
    <col min="9219" max="9219" width="47.42578125" style="13" customWidth="1"/>
    <col min="9220" max="9245" width="13" style="13" customWidth="1"/>
    <col min="9246" max="9472" width="9.140625" style="13"/>
    <col min="9473" max="9473" width="7.85546875" style="13" customWidth="1"/>
    <col min="9474" max="9474" width="12.5703125" style="13" customWidth="1"/>
    <col min="9475" max="9475" width="47.42578125" style="13" customWidth="1"/>
    <col min="9476" max="9501" width="13" style="13" customWidth="1"/>
    <col min="9502" max="9728" width="9.140625" style="13"/>
    <col min="9729" max="9729" width="7.85546875" style="13" customWidth="1"/>
    <col min="9730" max="9730" width="12.5703125" style="13" customWidth="1"/>
    <col min="9731" max="9731" width="47.42578125" style="13" customWidth="1"/>
    <col min="9732" max="9757" width="13" style="13" customWidth="1"/>
    <col min="9758" max="9984" width="9.140625" style="13"/>
    <col min="9985" max="9985" width="7.85546875" style="13" customWidth="1"/>
    <col min="9986" max="9986" width="12.5703125" style="13" customWidth="1"/>
    <col min="9987" max="9987" width="47.42578125" style="13" customWidth="1"/>
    <col min="9988" max="10013" width="13" style="13" customWidth="1"/>
    <col min="10014" max="10240" width="9.140625" style="13"/>
    <col min="10241" max="10241" width="7.85546875" style="13" customWidth="1"/>
    <col min="10242" max="10242" width="12.5703125" style="13" customWidth="1"/>
    <col min="10243" max="10243" width="47.42578125" style="13" customWidth="1"/>
    <col min="10244" max="10269" width="13" style="13" customWidth="1"/>
    <col min="10270" max="10496" width="9.140625" style="13"/>
    <col min="10497" max="10497" width="7.85546875" style="13" customWidth="1"/>
    <col min="10498" max="10498" width="12.5703125" style="13" customWidth="1"/>
    <col min="10499" max="10499" width="47.42578125" style="13" customWidth="1"/>
    <col min="10500" max="10525" width="13" style="13" customWidth="1"/>
    <col min="10526" max="10752" width="9.140625" style="13"/>
    <col min="10753" max="10753" width="7.85546875" style="13" customWidth="1"/>
    <col min="10754" max="10754" width="12.5703125" style="13" customWidth="1"/>
    <col min="10755" max="10755" width="47.42578125" style="13" customWidth="1"/>
    <col min="10756" max="10781" width="13" style="13" customWidth="1"/>
    <col min="10782" max="11008" width="9.140625" style="13"/>
    <col min="11009" max="11009" width="7.85546875" style="13" customWidth="1"/>
    <col min="11010" max="11010" width="12.5703125" style="13" customWidth="1"/>
    <col min="11011" max="11011" width="47.42578125" style="13" customWidth="1"/>
    <col min="11012" max="11037" width="13" style="13" customWidth="1"/>
    <col min="11038" max="11264" width="9.140625" style="13"/>
    <col min="11265" max="11265" width="7.85546875" style="13" customWidth="1"/>
    <col min="11266" max="11266" width="12.5703125" style="13" customWidth="1"/>
    <col min="11267" max="11267" width="47.42578125" style="13" customWidth="1"/>
    <col min="11268" max="11293" width="13" style="13" customWidth="1"/>
    <col min="11294" max="11520" width="9.140625" style="13"/>
    <col min="11521" max="11521" width="7.85546875" style="13" customWidth="1"/>
    <col min="11522" max="11522" width="12.5703125" style="13" customWidth="1"/>
    <col min="11523" max="11523" width="47.42578125" style="13" customWidth="1"/>
    <col min="11524" max="11549" width="13" style="13" customWidth="1"/>
    <col min="11550" max="11776" width="9.140625" style="13"/>
    <col min="11777" max="11777" width="7.85546875" style="13" customWidth="1"/>
    <col min="11778" max="11778" width="12.5703125" style="13" customWidth="1"/>
    <col min="11779" max="11779" width="47.42578125" style="13" customWidth="1"/>
    <col min="11780" max="11805" width="13" style="13" customWidth="1"/>
    <col min="11806" max="12032" width="9.140625" style="13"/>
    <col min="12033" max="12033" width="7.85546875" style="13" customWidth="1"/>
    <col min="12034" max="12034" width="12.5703125" style="13" customWidth="1"/>
    <col min="12035" max="12035" width="47.42578125" style="13" customWidth="1"/>
    <col min="12036" max="12061" width="13" style="13" customWidth="1"/>
    <col min="12062" max="12288" width="9.140625" style="13"/>
    <col min="12289" max="12289" width="7.85546875" style="13" customWidth="1"/>
    <col min="12290" max="12290" width="12.5703125" style="13" customWidth="1"/>
    <col min="12291" max="12291" width="47.42578125" style="13" customWidth="1"/>
    <col min="12292" max="12317" width="13" style="13" customWidth="1"/>
    <col min="12318" max="12544" width="9.140625" style="13"/>
    <col min="12545" max="12545" width="7.85546875" style="13" customWidth="1"/>
    <col min="12546" max="12546" width="12.5703125" style="13" customWidth="1"/>
    <col min="12547" max="12547" width="47.42578125" style="13" customWidth="1"/>
    <col min="12548" max="12573" width="13" style="13" customWidth="1"/>
    <col min="12574" max="12800" width="9.140625" style="13"/>
    <col min="12801" max="12801" width="7.85546875" style="13" customWidth="1"/>
    <col min="12802" max="12802" width="12.5703125" style="13" customWidth="1"/>
    <col min="12803" max="12803" width="47.42578125" style="13" customWidth="1"/>
    <col min="12804" max="12829" width="13" style="13" customWidth="1"/>
    <col min="12830" max="13056" width="9.140625" style="13"/>
    <col min="13057" max="13057" width="7.85546875" style="13" customWidth="1"/>
    <col min="13058" max="13058" width="12.5703125" style="13" customWidth="1"/>
    <col min="13059" max="13059" width="47.42578125" style="13" customWidth="1"/>
    <col min="13060" max="13085" width="13" style="13" customWidth="1"/>
    <col min="13086" max="13312" width="9.140625" style="13"/>
    <col min="13313" max="13313" width="7.85546875" style="13" customWidth="1"/>
    <col min="13314" max="13314" width="12.5703125" style="13" customWidth="1"/>
    <col min="13315" max="13315" width="47.42578125" style="13" customWidth="1"/>
    <col min="13316" max="13341" width="13" style="13" customWidth="1"/>
    <col min="13342" max="13568" width="9.140625" style="13"/>
    <col min="13569" max="13569" width="7.85546875" style="13" customWidth="1"/>
    <col min="13570" max="13570" width="12.5703125" style="13" customWidth="1"/>
    <col min="13571" max="13571" width="47.42578125" style="13" customWidth="1"/>
    <col min="13572" max="13597" width="13" style="13" customWidth="1"/>
    <col min="13598" max="13824" width="9.140625" style="13"/>
    <col min="13825" max="13825" width="7.85546875" style="13" customWidth="1"/>
    <col min="13826" max="13826" width="12.5703125" style="13" customWidth="1"/>
    <col min="13827" max="13827" width="47.42578125" style="13" customWidth="1"/>
    <col min="13828" max="13853" width="13" style="13" customWidth="1"/>
    <col min="13854" max="14080" width="9.140625" style="13"/>
    <col min="14081" max="14081" width="7.85546875" style="13" customWidth="1"/>
    <col min="14082" max="14082" width="12.5703125" style="13" customWidth="1"/>
    <col min="14083" max="14083" width="47.42578125" style="13" customWidth="1"/>
    <col min="14084" max="14109" width="13" style="13" customWidth="1"/>
    <col min="14110" max="14336" width="9.140625" style="13"/>
    <col min="14337" max="14337" width="7.85546875" style="13" customWidth="1"/>
    <col min="14338" max="14338" width="12.5703125" style="13" customWidth="1"/>
    <col min="14339" max="14339" width="47.42578125" style="13" customWidth="1"/>
    <col min="14340" max="14365" width="13" style="13" customWidth="1"/>
    <col min="14366" max="14592" width="9.140625" style="13"/>
    <col min="14593" max="14593" width="7.85546875" style="13" customWidth="1"/>
    <col min="14594" max="14594" width="12.5703125" style="13" customWidth="1"/>
    <col min="14595" max="14595" width="47.42578125" style="13" customWidth="1"/>
    <col min="14596" max="14621" width="13" style="13" customWidth="1"/>
    <col min="14622" max="14848" width="9.140625" style="13"/>
    <col min="14849" max="14849" width="7.85546875" style="13" customWidth="1"/>
    <col min="14850" max="14850" width="12.5703125" style="13" customWidth="1"/>
    <col min="14851" max="14851" width="47.42578125" style="13" customWidth="1"/>
    <col min="14852" max="14877" width="13" style="13" customWidth="1"/>
    <col min="14878" max="15104" width="9.140625" style="13"/>
    <col min="15105" max="15105" width="7.85546875" style="13" customWidth="1"/>
    <col min="15106" max="15106" width="12.5703125" style="13" customWidth="1"/>
    <col min="15107" max="15107" width="47.42578125" style="13" customWidth="1"/>
    <col min="15108" max="15133" width="13" style="13" customWidth="1"/>
    <col min="15134" max="15360" width="9.140625" style="13"/>
    <col min="15361" max="15361" width="7.85546875" style="13" customWidth="1"/>
    <col min="15362" max="15362" width="12.5703125" style="13" customWidth="1"/>
    <col min="15363" max="15363" width="47.42578125" style="13" customWidth="1"/>
    <col min="15364" max="15389" width="13" style="13" customWidth="1"/>
    <col min="15390" max="15616" width="9.140625" style="13"/>
    <col min="15617" max="15617" width="7.85546875" style="13" customWidth="1"/>
    <col min="15618" max="15618" width="12.5703125" style="13" customWidth="1"/>
    <col min="15619" max="15619" width="47.42578125" style="13" customWidth="1"/>
    <col min="15620" max="15645" width="13" style="13" customWidth="1"/>
    <col min="15646" max="15872" width="9.140625" style="13"/>
    <col min="15873" max="15873" width="7.85546875" style="13" customWidth="1"/>
    <col min="15874" max="15874" width="12.5703125" style="13" customWidth="1"/>
    <col min="15875" max="15875" width="47.42578125" style="13" customWidth="1"/>
    <col min="15876" max="15901" width="13" style="13" customWidth="1"/>
    <col min="15902" max="16128" width="9.140625" style="13"/>
    <col min="16129" max="16129" width="7.85546875" style="13" customWidth="1"/>
    <col min="16130" max="16130" width="12.5703125" style="13" customWidth="1"/>
    <col min="16131" max="16131" width="47.42578125" style="13" customWidth="1"/>
    <col min="16132" max="16157" width="13" style="13" customWidth="1"/>
    <col min="16158" max="16384" width="9.140625" style="13"/>
  </cols>
  <sheetData>
    <row r="1" spans="1:29" s="1" customFormat="1" ht="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29" s="1" customFormat="1" ht="19.5" customHeight="1" x14ac:dyDescent="0.25">
      <c r="A2" s="43" t="s">
        <v>21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s="1" customFormat="1" ht="10.5" hidden="1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s="1" customFormat="1" ht="19.5" customHeight="1" x14ac:dyDescent="0.25">
      <c r="B4" s="2"/>
      <c r="C4" s="3"/>
      <c r="D4" s="25" t="s">
        <v>22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4" t="s">
        <v>1</v>
      </c>
      <c r="AC4" s="5"/>
    </row>
    <row r="5" spans="1:29" s="6" customFormat="1" ht="24.75" customHeight="1" x14ac:dyDescent="0.25">
      <c r="A5" s="44" t="s">
        <v>3</v>
      </c>
      <c r="B5" s="45" t="s">
        <v>4</v>
      </c>
      <c r="C5" s="45" t="s">
        <v>5</v>
      </c>
      <c r="D5" s="39" t="s">
        <v>23</v>
      </c>
      <c r="E5" s="39" t="s">
        <v>24</v>
      </c>
      <c r="F5" s="39" t="s">
        <v>25</v>
      </c>
      <c r="G5" s="39" t="s">
        <v>26</v>
      </c>
      <c r="H5" s="39" t="s">
        <v>27</v>
      </c>
      <c r="I5" s="39" t="s">
        <v>28</v>
      </c>
      <c r="J5" s="39" t="s">
        <v>138</v>
      </c>
      <c r="K5" s="39" t="s">
        <v>29</v>
      </c>
      <c r="L5" s="46" t="s">
        <v>30</v>
      </c>
      <c r="M5" s="39" t="s">
        <v>31</v>
      </c>
      <c r="N5" s="39" t="s">
        <v>32</v>
      </c>
      <c r="O5" s="39" t="s">
        <v>139</v>
      </c>
      <c r="P5" s="39" t="s">
        <v>33</v>
      </c>
      <c r="Q5" s="39" t="s">
        <v>34</v>
      </c>
      <c r="R5" s="39" t="s">
        <v>35</v>
      </c>
      <c r="S5" s="39" t="s">
        <v>36</v>
      </c>
      <c r="T5" s="39" t="s">
        <v>37</v>
      </c>
      <c r="U5" s="39" t="s">
        <v>38</v>
      </c>
      <c r="V5" s="39" t="s">
        <v>39</v>
      </c>
      <c r="W5" s="39" t="s">
        <v>40</v>
      </c>
      <c r="X5" s="39" t="s">
        <v>41</v>
      </c>
      <c r="Y5" s="39" t="s">
        <v>42</v>
      </c>
      <c r="Z5" s="39" t="s">
        <v>43</v>
      </c>
      <c r="AA5" s="39" t="s">
        <v>44</v>
      </c>
      <c r="AB5" s="39" t="s">
        <v>45</v>
      </c>
      <c r="AC5" s="39" t="s">
        <v>8</v>
      </c>
    </row>
    <row r="6" spans="1:29" s="7" customFormat="1" ht="18.75" customHeight="1" x14ac:dyDescent="0.25">
      <c r="A6" s="44"/>
      <c r="B6" s="45"/>
      <c r="C6" s="45"/>
      <c r="D6" s="39"/>
      <c r="E6" s="39"/>
      <c r="F6" s="39"/>
      <c r="G6" s="39"/>
      <c r="H6" s="39"/>
      <c r="I6" s="39"/>
      <c r="J6" s="39"/>
      <c r="K6" s="39"/>
      <c r="L6" s="46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</row>
    <row r="7" spans="1:29" ht="23.25" customHeight="1" x14ac:dyDescent="0.3">
      <c r="A7" s="8">
        <v>1</v>
      </c>
      <c r="B7" s="9">
        <v>75.110699999999994</v>
      </c>
      <c r="C7" s="10" t="s">
        <v>46</v>
      </c>
      <c r="D7" s="11">
        <v>0</v>
      </c>
      <c r="E7" s="11">
        <v>0</v>
      </c>
      <c r="F7" s="11">
        <v>0</v>
      </c>
      <c r="G7" s="11">
        <v>2</v>
      </c>
      <c r="H7" s="11">
        <v>2</v>
      </c>
      <c r="I7" s="11">
        <v>10</v>
      </c>
      <c r="J7" s="11">
        <v>0</v>
      </c>
      <c r="K7" s="11">
        <v>0</v>
      </c>
      <c r="L7" s="11">
        <v>8</v>
      </c>
      <c r="M7" s="11">
        <v>0</v>
      </c>
      <c r="N7" s="11">
        <v>2</v>
      </c>
      <c r="O7" s="11">
        <v>0</v>
      </c>
      <c r="P7" s="11">
        <v>0</v>
      </c>
      <c r="Q7" s="11">
        <v>16</v>
      </c>
      <c r="R7" s="11">
        <v>0</v>
      </c>
      <c r="S7" s="11">
        <v>0</v>
      </c>
      <c r="T7" s="11">
        <v>2</v>
      </c>
      <c r="U7" s="11">
        <v>0</v>
      </c>
      <c r="V7" s="11">
        <v>20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62</v>
      </c>
      <c r="AC7" s="12">
        <f t="shared" ref="AC7:AC70" si="0">SUM(D7:AB7)</f>
        <v>124</v>
      </c>
    </row>
    <row r="8" spans="1:29" ht="23.25" customHeight="1" x14ac:dyDescent="0.3">
      <c r="A8" s="8">
        <v>2</v>
      </c>
      <c r="B8" s="9">
        <v>75.114699999999999</v>
      </c>
      <c r="C8" s="10" t="s">
        <v>47</v>
      </c>
      <c r="D8" s="11">
        <v>22</v>
      </c>
      <c r="E8" s="11">
        <v>16</v>
      </c>
      <c r="F8" s="11">
        <v>10</v>
      </c>
      <c r="G8" s="11">
        <v>10</v>
      </c>
      <c r="H8" s="11">
        <v>2</v>
      </c>
      <c r="I8" s="11">
        <v>6</v>
      </c>
      <c r="J8" s="11">
        <v>6</v>
      </c>
      <c r="K8" s="11">
        <v>8</v>
      </c>
      <c r="L8" s="11">
        <v>8</v>
      </c>
      <c r="M8" s="11">
        <v>2</v>
      </c>
      <c r="N8" s="11">
        <v>10</v>
      </c>
      <c r="O8" s="11">
        <v>0</v>
      </c>
      <c r="P8" s="11">
        <v>6</v>
      </c>
      <c r="Q8" s="11">
        <v>6</v>
      </c>
      <c r="R8" s="11">
        <v>0</v>
      </c>
      <c r="S8" s="11">
        <v>4</v>
      </c>
      <c r="T8" s="11">
        <v>10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2">
        <f t="shared" si="0"/>
        <v>126</v>
      </c>
    </row>
    <row r="9" spans="1:29" ht="23.25" customHeight="1" x14ac:dyDescent="0.3">
      <c r="A9" s="8">
        <v>3</v>
      </c>
      <c r="B9" s="9">
        <v>75.11569999999999</v>
      </c>
      <c r="C9" s="10" t="s">
        <v>48</v>
      </c>
      <c r="D9" s="11">
        <v>894</v>
      </c>
      <c r="E9" s="11">
        <v>528</v>
      </c>
      <c r="F9" s="11">
        <v>292</v>
      </c>
      <c r="G9" s="11">
        <v>234</v>
      </c>
      <c r="H9" s="11">
        <v>210</v>
      </c>
      <c r="I9" s="11">
        <v>240</v>
      </c>
      <c r="J9" s="11">
        <v>254</v>
      </c>
      <c r="K9" s="11">
        <v>322</v>
      </c>
      <c r="L9" s="11">
        <v>358</v>
      </c>
      <c r="M9" s="11">
        <v>406</v>
      </c>
      <c r="N9" s="11">
        <v>236</v>
      </c>
      <c r="O9" s="11">
        <v>176</v>
      </c>
      <c r="P9" s="11">
        <v>160</v>
      </c>
      <c r="Q9" s="11">
        <v>376</v>
      </c>
      <c r="R9" s="11">
        <v>274</v>
      </c>
      <c r="S9" s="11">
        <v>194</v>
      </c>
      <c r="T9" s="11">
        <v>204</v>
      </c>
      <c r="U9" s="11">
        <v>192</v>
      </c>
      <c r="V9" s="11">
        <v>136</v>
      </c>
      <c r="W9" s="11">
        <v>58</v>
      </c>
      <c r="X9" s="11">
        <v>32</v>
      </c>
      <c r="Y9" s="11">
        <v>38</v>
      </c>
      <c r="Z9" s="11">
        <v>46</v>
      </c>
      <c r="AA9" s="11">
        <v>10</v>
      </c>
      <c r="AB9" s="11">
        <v>390</v>
      </c>
      <c r="AC9" s="12">
        <f t="shared" si="0"/>
        <v>6260</v>
      </c>
    </row>
    <row r="10" spans="1:29" ht="23.25" hidden="1" customHeight="1" x14ac:dyDescent="0.3">
      <c r="A10" s="8">
        <v>4</v>
      </c>
      <c r="B10" s="9">
        <v>75.116699999999994</v>
      </c>
      <c r="C10" s="10" t="s">
        <v>49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2">
        <f t="shared" si="0"/>
        <v>0</v>
      </c>
    </row>
    <row r="11" spans="1:29" ht="39" customHeight="1" x14ac:dyDescent="0.3">
      <c r="A11" s="8">
        <v>4</v>
      </c>
      <c r="B11" s="9">
        <v>75.117699999999999</v>
      </c>
      <c r="C11" s="10" t="s">
        <v>50</v>
      </c>
      <c r="D11" s="11">
        <v>370</v>
      </c>
      <c r="E11" s="11">
        <v>332</v>
      </c>
      <c r="F11" s="11">
        <v>348</v>
      </c>
      <c r="G11" s="11">
        <v>282</v>
      </c>
      <c r="H11" s="11">
        <v>252</v>
      </c>
      <c r="I11" s="11">
        <v>336</v>
      </c>
      <c r="J11" s="11">
        <v>284</v>
      </c>
      <c r="K11" s="11">
        <v>410</v>
      </c>
      <c r="L11" s="11">
        <v>292</v>
      </c>
      <c r="M11" s="11">
        <v>298</v>
      </c>
      <c r="N11" s="11">
        <v>310</v>
      </c>
      <c r="O11" s="11">
        <v>208</v>
      </c>
      <c r="P11" s="11">
        <v>198</v>
      </c>
      <c r="Q11" s="11">
        <v>418</v>
      </c>
      <c r="R11" s="11">
        <v>300</v>
      </c>
      <c r="S11" s="11">
        <v>388</v>
      </c>
      <c r="T11" s="11">
        <v>316</v>
      </c>
      <c r="U11" s="11">
        <v>288</v>
      </c>
      <c r="V11" s="11">
        <v>118</v>
      </c>
      <c r="W11" s="11">
        <v>16</v>
      </c>
      <c r="X11" s="11">
        <v>44</v>
      </c>
      <c r="Y11" s="11">
        <v>40</v>
      </c>
      <c r="Z11" s="11">
        <v>24</v>
      </c>
      <c r="AA11" s="11">
        <v>4</v>
      </c>
      <c r="AB11" s="11">
        <v>180</v>
      </c>
      <c r="AC11" s="12">
        <f t="shared" si="0"/>
        <v>6056</v>
      </c>
    </row>
    <row r="12" spans="1:29" ht="31.5" customHeight="1" x14ac:dyDescent="0.3">
      <c r="A12" s="8">
        <v>5</v>
      </c>
      <c r="B12" s="9">
        <v>75.118700000000004</v>
      </c>
      <c r="C12" s="10" t="s">
        <v>51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16</v>
      </c>
      <c r="J12" s="11">
        <v>0</v>
      </c>
      <c r="K12" s="11">
        <v>6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26</v>
      </c>
      <c r="W12" s="11">
        <v>0</v>
      </c>
      <c r="X12" s="11">
        <v>14</v>
      </c>
      <c r="Y12" s="11">
        <v>12</v>
      </c>
      <c r="Z12" s="11">
        <v>0</v>
      </c>
      <c r="AA12" s="11">
        <v>0</v>
      </c>
      <c r="AB12" s="11">
        <v>2</v>
      </c>
      <c r="AC12" s="12">
        <f t="shared" si="0"/>
        <v>76</v>
      </c>
    </row>
    <row r="13" spans="1:29" ht="37.5" customHeight="1" x14ac:dyDescent="0.3">
      <c r="A13" s="8">
        <v>6</v>
      </c>
      <c r="B13" s="9">
        <v>75.119699999999995</v>
      </c>
      <c r="C13" s="10" t="s">
        <v>52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4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2</v>
      </c>
      <c r="W13" s="11">
        <v>0</v>
      </c>
      <c r="X13" s="11">
        <v>2</v>
      </c>
      <c r="Y13" s="11">
        <v>4</v>
      </c>
      <c r="Z13" s="11">
        <v>0</v>
      </c>
      <c r="AA13" s="11">
        <v>0</v>
      </c>
      <c r="AB13" s="11">
        <v>6</v>
      </c>
      <c r="AC13" s="12">
        <f t="shared" si="0"/>
        <v>18</v>
      </c>
    </row>
    <row r="14" spans="1:29" ht="23.25" customHeight="1" x14ac:dyDescent="0.3">
      <c r="A14" s="8">
        <v>7</v>
      </c>
      <c r="B14" s="9">
        <v>75.155699999999996</v>
      </c>
      <c r="C14" s="10" t="s">
        <v>53</v>
      </c>
      <c r="D14" s="11">
        <v>0</v>
      </c>
      <c r="E14" s="11">
        <v>6</v>
      </c>
      <c r="F14" s="11">
        <v>4</v>
      </c>
      <c r="G14" s="11">
        <v>4</v>
      </c>
      <c r="H14" s="11">
        <v>2</v>
      </c>
      <c r="I14" s="11">
        <v>4</v>
      </c>
      <c r="J14" s="11">
        <v>0</v>
      </c>
      <c r="K14" s="11">
        <v>0</v>
      </c>
      <c r="L14" s="11">
        <v>8</v>
      </c>
      <c r="M14" s="11">
        <v>8</v>
      </c>
      <c r="N14" s="11">
        <v>6</v>
      </c>
      <c r="O14" s="11">
        <v>4</v>
      </c>
      <c r="P14" s="11">
        <v>0</v>
      </c>
      <c r="Q14" s="11">
        <v>0</v>
      </c>
      <c r="R14" s="11">
        <v>0</v>
      </c>
      <c r="S14" s="11">
        <v>0</v>
      </c>
      <c r="T14" s="11">
        <v>2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2">
        <f t="shared" si="0"/>
        <v>48</v>
      </c>
    </row>
    <row r="15" spans="1:29" s="30" customFormat="1" ht="23.25" hidden="1" customHeight="1" x14ac:dyDescent="0.3">
      <c r="A15" s="8">
        <v>9</v>
      </c>
      <c r="B15" s="26">
        <v>75.156700000000001</v>
      </c>
      <c r="C15" s="27" t="s">
        <v>54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9">
        <f t="shared" si="0"/>
        <v>0</v>
      </c>
    </row>
    <row r="16" spans="1:29" ht="23.25" customHeight="1" x14ac:dyDescent="0.3">
      <c r="A16" s="8">
        <v>8</v>
      </c>
      <c r="B16" s="9">
        <v>75.157700000000006</v>
      </c>
      <c r="C16" s="10" t="s">
        <v>55</v>
      </c>
      <c r="D16" s="11">
        <v>82</v>
      </c>
      <c r="E16" s="11">
        <v>74</v>
      </c>
      <c r="F16" s="11">
        <v>112</v>
      </c>
      <c r="G16" s="11">
        <v>86</v>
      </c>
      <c r="H16" s="11">
        <v>62</v>
      </c>
      <c r="I16" s="11">
        <v>94</v>
      </c>
      <c r="J16" s="11">
        <v>74</v>
      </c>
      <c r="K16" s="11">
        <v>110</v>
      </c>
      <c r="L16" s="11">
        <v>76</v>
      </c>
      <c r="M16" s="11">
        <v>116</v>
      </c>
      <c r="N16" s="11">
        <v>78</v>
      </c>
      <c r="O16" s="11">
        <v>42</v>
      </c>
      <c r="P16" s="11">
        <v>40</v>
      </c>
      <c r="Q16" s="11">
        <v>86</v>
      </c>
      <c r="R16" s="11">
        <v>82</v>
      </c>
      <c r="S16" s="11">
        <v>104</v>
      </c>
      <c r="T16" s="11">
        <v>72</v>
      </c>
      <c r="U16" s="11">
        <v>82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2">
        <f t="shared" si="0"/>
        <v>1472</v>
      </c>
    </row>
    <row r="17" spans="1:31" ht="23.25" customHeight="1" x14ac:dyDescent="0.3">
      <c r="A17" s="8">
        <v>9</v>
      </c>
      <c r="B17" s="9">
        <v>75.170699999999997</v>
      </c>
      <c r="C17" s="10" t="s">
        <v>56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2</v>
      </c>
      <c r="M17" s="11">
        <v>0</v>
      </c>
      <c r="N17" s="11">
        <v>2</v>
      </c>
      <c r="O17" s="11">
        <v>2</v>
      </c>
      <c r="P17" s="11">
        <v>0</v>
      </c>
      <c r="Q17" s="11">
        <v>2</v>
      </c>
      <c r="R17" s="11">
        <v>2</v>
      </c>
      <c r="S17" s="11">
        <v>4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2">
        <f t="shared" si="0"/>
        <v>14</v>
      </c>
    </row>
    <row r="18" spans="1:31" ht="23.25" customHeight="1" x14ac:dyDescent="0.3">
      <c r="A18" s="8">
        <v>10</v>
      </c>
      <c r="B18" s="9">
        <v>75.180700000000002</v>
      </c>
      <c r="C18" s="10" t="s">
        <v>57</v>
      </c>
      <c r="D18" s="11">
        <f>D7*45.25%</f>
        <v>0</v>
      </c>
      <c r="E18" s="11">
        <f t="shared" ref="E18:AA18" si="1">E7*45.25%</f>
        <v>0</v>
      </c>
      <c r="F18" s="11">
        <f t="shared" si="1"/>
        <v>0</v>
      </c>
      <c r="G18" s="11">
        <v>1</v>
      </c>
      <c r="H18" s="11">
        <v>1</v>
      </c>
      <c r="I18" s="11">
        <v>5</v>
      </c>
      <c r="J18" s="11">
        <f t="shared" si="1"/>
        <v>0</v>
      </c>
      <c r="K18" s="11">
        <f t="shared" si="1"/>
        <v>0</v>
      </c>
      <c r="L18" s="11">
        <v>4</v>
      </c>
      <c r="M18" s="11">
        <f t="shared" si="1"/>
        <v>0</v>
      </c>
      <c r="N18" s="11">
        <v>1</v>
      </c>
      <c r="O18" s="11">
        <f t="shared" si="1"/>
        <v>0</v>
      </c>
      <c r="P18" s="11">
        <f t="shared" si="1"/>
        <v>0</v>
      </c>
      <c r="Q18" s="11">
        <v>7</v>
      </c>
      <c r="R18" s="11">
        <f t="shared" si="1"/>
        <v>0</v>
      </c>
      <c r="S18" s="11">
        <f t="shared" si="1"/>
        <v>0</v>
      </c>
      <c r="T18" s="11">
        <v>1</v>
      </c>
      <c r="U18" s="11">
        <f t="shared" si="1"/>
        <v>0</v>
      </c>
      <c r="V18" s="11">
        <v>9</v>
      </c>
      <c r="W18" s="11">
        <f t="shared" si="1"/>
        <v>0</v>
      </c>
      <c r="X18" s="11">
        <f t="shared" si="1"/>
        <v>0</v>
      </c>
      <c r="Y18" s="11">
        <f t="shared" si="1"/>
        <v>0</v>
      </c>
      <c r="Z18" s="11">
        <f t="shared" si="1"/>
        <v>0</v>
      </c>
      <c r="AA18" s="11">
        <f t="shared" si="1"/>
        <v>0</v>
      </c>
      <c r="AB18" s="11">
        <v>28</v>
      </c>
      <c r="AC18" s="12">
        <f t="shared" si="0"/>
        <v>57</v>
      </c>
    </row>
    <row r="19" spans="1:31" ht="23.25" hidden="1" customHeight="1" x14ac:dyDescent="0.3">
      <c r="A19" s="8">
        <v>13</v>
      </c>
      <c r="B19" s="31">
        <v>75.181700000000006</v>
      </c>
      <c r="C19" s="10" t="s">
        <v>58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2">
        <f t="shared" si="0"/>
        <v>0</v>
      </c>
    </row>
    <row r="20" spans="1:31" ht="23.25" customHeight="1" x14ac:dyDescent="0.3">
      <c r="A20" s="8">
        <v>11</v>
      </c>
      <c r="B20" s="9">
        <v>75.184700000000007</v>
      </c>
      <c r="C20" s="10" t="s">
        <v>59</v>
      </c>
      <c r="D20" s="11">
        <v>10</v>
      </c>
      <c r="E20" s="11">
        <v>7</v>
      </c>
      <c r="F20" s="11">
        <v>5</v>
      </c>
      <c r="G20" s="11">
        <v>5</v>
      </c>
      <c r="H20" s="11">
        <v>1</v>
      </c>
      <c r="I20" s="11">
        <v>3</v>
      </c>
      <c r="J20" s="11">
        <v>3</v>
      </c>
      <c r="K20" s="11">
        <v>4</v>
      </c>
      <c r="L20" s="11">
        <v>4</v>
      </c>
      <c r="M20" s="11">
        <v>1</v>
      </c>
      <c r="N20" s="11">
        <v>5</v>
      </c>
      <c r="O20" s="11">
        <f t="shared" ref="O20:AB20" si="2">O8*45.25%</f>
        <v>0</v>
      </c>
      <c r="P20" s="11">
        <v>3</v>
      </c>
      <c r="Q20" s="11">
        <v>3</v>
      </c>
      <c r="R20" s="11">
        <f t="shared" si="2"/>
        <v>0</v>
      </c>
      <c r="S20" s="11">
        <v>2</v>
      </c>
      <c r="T20" s="11">
        <v>5</v>
      </c>
      <c r="U20" s="11">
        <f t="shared" si="2"/>
        <v>0</v>
      </c>
      <c r="V20" s="11">
        <f t="shared" si="2"/>
        <v>0</v>
      </c>
      <c r="W20" s="11">
        <f t="shared" si="2"/>
        <v>0</v>
      </c>
      <c r="X20" s="11">
        <f t="shared" si="2"/>
        <v>0</v>
      </c>
      <c r="Y20" s="11">
        <f t="shared" si="2"/>
        <v>0</v>
      </c>
      <c r="Z20" s="11">
        <f t="shared" si="2"/>
        <v>0</v>
      </c>
      <c r="AA20" s="11">
        <f t="shared" si="2"/>
        <v>0</v>
      </c>
      <c r="AB20" s="11">
        <f t="shared" si="2"/>
        <v>0</v>
      </c>
      <c r="AC20" s="12">
        <f t="shared" si="0"/>
        <v>61</v>
      </c>
      <c r="AD20" s="13">
        <f>AC8*45.25%</f>
        <v>57.015000000000001</v>
      </c>
    </row>
    <row r="21" spans="1:31" ht="23.25" hidden="1" customHeight="1" x14ac:dyDescent="0.3">
      <c r="A21" s="8">
        <v>15</v>
      </c>
      <c r="B21" s="26">
        <v>75.185599999999994</v>
      </c>
      <c r="C21" s="10" t="s">
        <v>60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2">
        <f t="shared" si="0"/>
        <v>0</v>
      </c>
    </row>
    <row r="22" spans="1:31" ht="23.25" customHeight="1" x14ac:dyDescent="0.3">
      <c r="A22" s="8">
        <v>12</v>
      </c>
      <c r="B22" s="9">
        <v>75.185699999999997</v>
      </c>
      <c r="C22" s="10" t="s">
        <v>60</v>
      </c>
      <c r="D22" s="11">
        <v>405</v>
      </c>
      <c r="E22" s="11">
        <v>239</v>
      </c>
      <c r="F22" s="11">
        <v>132</v>
      </c>
      <c r="G22" s="11">
        <v>106</v>
      </c>
      <c r="H22" s="11">
        <v>95</v>
      </c>
      <c r="I22" s="11">
        <v>109</v>
      </c>
      <c r="J22" s="11">
        <v>115</v>
      </c>
      <c r="K22" s="11">
        <v>146</v>
      </c>
      <c r="L22" s="11">
        <v>162</v>
      </c>
      <c r="M22" s="11">
        <v>184</v>
      </c>
      <c r="N22" s="11">
        <v>107</v>
      </c>
      <c r="O22" s="11">
        <v>80</v>
      </c>
      <c r="P22" s="11">
        <v>72</v>
      </c>
      <c r="Q22" s="11">
        <v>170</v>
      </c>
      <c r="R22" s="11">
        <v>124</v>
      </c>
      <c r="S22" s="11">
        <v>88</v>
      </c>
      <c r="T22" s="11">
        <v>92</v>
      </c>
      <c r="U22" s="11">
        <v>87</v>
      </c>
      <c r="V22" s="11">
        <v>62</v>
      </c>
      <c r="W22" s="11">
        <v>26</v>
      </c>
      <c r="X22" s="11">
        <v>15</v>
      </c>
      <c r="Y22" s="11">
        <v>17</v>
      </c>
      <c r="Z22" s="11">
        <v>21</v>
      </c>
      <c r="AA22" s="11">
        <v>5</v>
      </c>
      <c r="AB22" s="11">
        <v>176</v>
      </c>
      <c r="AC22" s="12">
        <f t="shared" si="0"/>
        <v>2835</v>
      </c>
      <c r="AD22" s="13">
        <f>AC9*45.25%</f>
        <v>2832.65</v>
      </c>
    </row>
    <row r="23" spans="1:31" ht="23.25" hidden="1" customHeight="1" x14ac:dyDescent="0.3">
      <c r="A23" s="8">
        <v>17</v>
      </c>
      <c r="B23" s="9">
        <v>75.186700000000002</v>
      </c>
      <c r="C23" s="10" t="s">
        <v>61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2">
        <f t="shared" si="0"/>
        <v>0</v>
      </c>
      <c r="AD23" s="13">
        <f>AC10*45.25%</f>
        <v>0</v>
      </c>
    </row>
    <row r="24" spans="1:31" ht="23.25" hidden="1" customHeight="1" x14ac:dyDescent="0.3">
      <c r="A24" s="8">
        <v>18</v>
      </c>
      <c r="B24" s="26">
        <v>75.187600000000003</v>
      </c>
      <c r="C24" s="10" t="s">
        <v>62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2">
        <f t="shared" si="0"/>
        <v>0</v>
      </c>
    </row>
    <row r="25" spans="1:31" ht="23.25" customHeight="1" x14ac:dyDescent="0.3">
      <c r="A25" s="8">
        <v>13</v>
      </c>
      <c r="B25" s="9">
        <v>75.187700000000007</v>
      </c>
      <c r="C25" s="10" t="s">
        <v>63</v>
      </c>
      <c r="D25" s="11">
        <v>167</v>
      </c>
      <c r="E25" s="11">
        <v>150</v>
      </c>
      <c r="F25" s="11">
        <v>157</v>
      </c>
      <c r="G25" s="11">
        <v>128</v>
      </c>
      <c r="H25" s="11">
        <v>114</v>
      </c>
      <c r="I25" s="11">
        <v>152</v>
      </c>
      <c r="J25" s="11">
        <v>129</v>
      </c>
      <c r="K25" s="11">
        <v>186</v>
      </c>
      <c r="L25" s="11">
        <v>132</v>
      </c>
      <c r="M25" s="11">
        <v>135</v>
      </c>
      <c r="N25" s="11">
        <v>140</v>
      </c>
      <c r="O25" s="11">
        <v>94</v>
      </c>
      <c r="P25" s="11">
        <v>90</v>
      </c>
      <c r="Q25" s="11">
        <v>189</v>
      </c>
      <c r="R25" s="11">
        <v>136</v>
      </c>
      <c r="S25" s="11">
        <v>176</v>
      </c>
      <c r="T25" s="11">
        <v>143</v>
      </c>
      <c r="U25" s="11">
        <v>130</v>
      </c>
      <c r="V25" s="11">
        <v>53</v>
      </c>
      <c r="W25" s="11">
        <v>7</v>
      </c>
      <c r="X25" s="11">
        <v>20</v>
      </c>
      <c r="Y25" s="11">
        <v>18</v>
      </c>
      <c r="Z25" s="11">
        <v>11</v>
      </c>
      <c r="AA25" s="11">
        <v>2</v>
      </c>
      <c r="AB25" s="11">
        <v>81</v>
      </c>
      <c r="AC25" s="12">
        <f t="shared" si="0"/>
        <v>2740</v>
      </c>
      <c r="AD25" s="13">
        <f>AC11*45.25%</f>
        <v>2740.34</v>
      </c>
    </row>
    <row r="26" spans="1:31" ht="23.25" hidden="1" customHeight="1" x14ac:dyDescent="0.3">
      <c r="A26" s="8">
        <v>20</v>
      </c>
      <c r="B26" s="9">
        <v>75.214699999999993</v>
      </c>
      <c r="C26" s="10" t="s">
        <v>64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2">
        <f t="shared" si="0"/>
        <v>0</v>
      </c>
    </row>
    <row r="27" spans="1:31" ht="23.25" customHeight="1" x14ac:dyDescent="0.3">
      <c r="A27" s="8">
        <v>14</v>
      </c>
      <c r="B27" s="9">
        <v>75.215699999999998</v>
      </c>
      <c r="C27" s="10" t="s">
        <v>65</v>
      </c>
      <c r="D27" s="11">
        <v>26</v>
      </c>
      <c r="E27" s="11">
        <v>36</v>
      </c>
      <c r="F27" s="11">
        <v>8</v>
      </c>
      <c r="G27" s="11">
        <v>8</v>
      </c>
      <c r="H27" s="11">
        <v>12</v>
      </c>
      <c r="I27" s="11">
        <v>4</v>
      </c>
      <c r="J27" s="11">
        <v>2</v>
      </c>
      <c r="K27" s="11">
        <v>10</v>
      </c>
      <c r="L27" s="11">
        <v>8</v>
      </c>
      <c r="M27" s="11">
        <v>12</v>
      </c>
      <c r="N27" s="11">
        <v>4</v>
      </c>
      <c r="O27" s="11">
        <v>0</v>
      </c>
      <c r="P27" s="11">
        <v>4</v>
      </c>
      <c r="Q27" s="11">
        <v>10</v>
      </c>
      <c r="R27" s="11">
        <v>12</v>
      </c>
      <c r="S27" s="11">
        <v>0</v>
      </c>
      <c r="T27" s="11">
        <v>4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2">
        <f t="shared" si="0"/>
        <v>160</v>
      </c>
    </row>
    <row r="28" spans="1:31" ht="23.25" customHeight="1" x14ac:dyDescent="0.3">
      <c r="A28" s="8">
        <v>15</v>
      </c>
      <c r="B28" s="9">
        <v>75.217699999999994</v>
      </c>
      <c r="C28" s="10" t="s">
        <v>66</v>
      </c>
      <c r="D28" s="11">
        <v>18</v>
      </c>
      <c r="E28" s="11">
        <v>0</v>
      </c>
      <c r="F28" s="11">
        <v>10</v>
      </c>
      <c r="G28" s="11">
        <v>10</v>
      </c>
      <c r="H28" s="11">
        <v>0</v>
      </c>
      <c r="I28" s="11">
        <v>8</v>
      </c>
      <c r="J28" s="11">
        <v>4</v>
      </c>
      <c r="K28" s="11">
        <v>16</v>
      </c>
      <c r="L28" s="11">
        <v>4</v>
      </c>
      <c r="M28" s="11">
        <v>0</v>
      </c>
      <c r="N28" s="11">
        <v>0</v>
      </c>
      <c r="O28" s="11">
        <v>2</v>
      </c>
      <c r="P28" s="11">
        <v>0</v>
      </c>
      <c r="Q28" s="11">
        <v>0</v>
      </c>
      <c r="R28" s="11">
        <v>0</v>
      </c>
      <c r="S28" s="11">
        <v>0</v>
      </c>
      <c r="T28" s="11">
        <v>6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2">
        <f t="shared" si="0"/>
        <v>78</v>
      </c>
    </row>
    <row r="29" spans="1:31" ht="23.25" customHeight="1" x14ac:dyDescent="0.3">
      <c r="A29" s="8">
        <v>16</v>
      </c>
      <c r="B29" s="9">
        <v>75.220699999999994</v>
      </c>
      <c r="C29" s="10" t="s">
        <v>67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2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2">
        <f t="shared" si="0"/>
        <v>2</v>
      </c>
    </row>
    <row r="30" spans="1:31" ht="23.25" customHeight="1" x14ac:dyDescent="0.3">
      <c r="A30" s="8">
        <v>17</v>
      </c>
      <c r="B30" s="9">
        <v>75.310699999999997</v>
      </c>
      <c r="C30" s="10" t="s">
        <v>68</v>
      </c>
      <c r="D30" s="11">
        <f>(D7+D18)*11.25%</f>
        <v>0</v>
      </c>
      <c r="E30" s="11">
        <f t="shared" ref="E30:AA30" si="3">(E7+E18)*11.25%</f>
        <v>0</v>
      </c>
      <c r="F30" s="11">
        <f t="shared" si="3"/>
        <v>0</v>
      </c>
      <c r="G30" s="11">
        <v>0.5</v>
      </c>
      <c r="H30" s="11">
        <v>0.5</v>
      </c>
      <c r="I30" s="11">
        <v>2</v>
      </c>
      <c r="J30" s="11">
        <f t="shared" si="3"/>
        <v>0</v>
      </c>
      <c r="K30" s="11">
        <f t="shared" si="3"/>
        <v>0</v>
      </c>
      <c r="L30" s="11">
        <v>2</v>
      </c>
      <c r="M30" s="11">
        <f t="shared" si="3"/>
        <v>0</v>
      </c>
      <c r="N30" s="11">
        <v>0.5</v>
      </c>
      <c r="O30" s="11">
        <f t="shared" si="3"/>
        <v>0</v>
      </c>
      <c r="P30" s="11">
        <f t="shared" si="3"/>
        <v>0</v>
      </c>
      <c r="Q30" s="11">
        <v>3</v>
      </c>
      <c r="R30" s="11">
        <f t="shared" si="3"/>
        <v>0</v>
      </c>
      <c r="S30" s="11">
        <f t="shared" si="3"/>
        <v>0</v>
      </c>
      <c r="T30" s="11">
        <v>0.5</v>
      </c>
      <c r="U30" s="11">
        <f t="shared" si="3"/>
        <v>0</v>
      </c>
      <c r="V30" s="11">
        <v>3</v>
      </c>
      <c r="W30" s="11">
        <f t="shared" si="3"/>
        <v>0</v>
      </c>
      <c r="X30" s="11">
        <f t="shared" si="3"/>
        <v>0</v>
      </c>
      <c r="Y30" s="11">
        <f t="shared" si="3"/>
        <v>0</v>
      </c>
      <c r="Z30" s="11">
        <f t="shared" si="3"/>
        <v>0</v>
      </c>
      <c r="AA30" s="11">
        <f t="shared" si="3"/>
        <v>0</v>
      </c>
      <c r="AB30" s="11">
        <v>10</v>
      </c>
      <c r="AC30" s="12">
        <f t="shared" si="0"/>
        <v>22</v>
      </c>
      <c r="AD30" s="23">
        <f>AC7+AC18</f>
        <v>181</v>
      </c>
      <c r="AE30" s="13">
        <f>AD30*11.25%</f>
        <v>20.362500000000001</v>
      </c>
    </row>
    <row r="31" spans="1:31" ht="23.25" customHeight="1" x14ac:dyDescent="0.3">
      <c r="A31" s="8">
        <v>18</v>
      </c>
      <c r="B31" s="9">
        <v>75.314699999999988</v>
      </c>
      <c r="C31" s="10" t="s">
        <v>69</v>
      </c>
      <c r="D31" s="11">
        <v>3</v>
      </c>
      <c r="E31" s="11">
        <v>3</v>
      </c>
      <c r="F31" s="11">
        <v>3</v>
      </c>
      <c r="G31" s="11">
        <v>3</v>
      </c>
      <c r="H31" s="11">
        <v>0</v>
      </c>
      <c r="I31" s="11">
        <v>0</v>
      </c>
      <c r="J31" s="11">
        <v>0</v>
      </c>
      <c r="K31" s="11">
        <v>0</v>
      </c>
      <c r="L31" s="11">
        <v>3</v>
      </c>
      <c r="M31" s="11">
        <v>0</v>
      </c>
      <c r="N31" s="11">
        <v>0</v>
      </c>
      <c r="O31" s="11">
        <v>0</v>
      </c>
      <c r="P31" s="11">
        <v>0</v>
      </c>
      <c r="Q31" s="11">
        <v>3</v>
      </c>
      <c r="R31" s="11">
        <v>0</v>
      </c>
      <c r="S31" s="11">
        <v>0</v>
      </c>
      <c r="T31" s="11">
        <v>3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2">
        <f t="shared" si="0"/>
        <v>21</v>
      </c>
      <c r="AD31" s="23">
        <f>AC8+AC20</f>
        <v>187</v>
      </c>
      <c r="AE31" s="13">
        <f>AD31*11.25%</f>
        <v>21.037500000000001</v>
      </c>
    </row>
    <row r="32" spans="1:31" ht="23.25" hidden="1" customHeight="1" x14ac:dyDescent="0.3">
      <c r="A32" s="8">
        <v>26</v>
      </c>
      <c r="B32" s="26">
        <v>75.315600000000003</v>
      </c>
      <c r="C32" s="10" t="s">
        <v>70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2">
        <f t="shared" si="0"/>
        <v>0</v>
      </c>
      <c r="AE32" s="13">
        <f t="shared" ref="AE32:AE35" si="4">AD32*11.25%</f>
        <v>0</v>
      </c>
    </row>
    <row r="33" spans="1:31" ht="23.25" customHeight="1" x14ac:dyDescent="0.3">
      <c r="A33" s="8">
        <v>19</v>
      </c>
      <c r="B33" s="9">
        <v>75.315699999999993</v>
      </c>
      <c r="C33" s="10" t="s">
        <v>70</v>
      </c>
      <c r="D33" s="11">
        <v>21</v>
      </c>
      <c r="E33" s="11">
        <v>49</v>
      </c>
      <c r="F33" s="11">
        <v>15</v>
      </c>
      <c r="G33" s="11">
        <v>27</v>
      </c>
      <c r="H33" s="11">
        <v>25</v>
      </c>
      <c r="I33" s="11">
        <v>11</v>
      </c>
      <c r="J33" s="11">
        <v>23</v>
      </c>
      <c r="K33" s="11">
        <v>19</v>
      </c>
      <c r="L33" s="11">
        <v>29</v>
      </c>
      <c r="M33" s="11">
        <v>39</v>
      </c>
      <c r="N33" s="11">
        <v>9</v>
      </c>
      <c r="O33" s="11">
        <v>7</v>
      </c>
      <c r="P33" s="11">
        <v>7</v>
      </c>
      <c r="Q33" s="11">
        <v>25</v>
      </c>
      <c r="R33" s="11">
        <v>11</v>
      </c>
      <c r="S33" s="11">
        <v>12</v>
      </c>
      <c r="T33" s="11">
        <v>9</v>
      </c>
      <c r="U33" s="11">
        <v>9</v>
      </c>
      <c r="V33" s="11">
        <v>7</v>
      </c>
      <c r="W33" s="11">
        <v>5</v>
      </c>
      <c r="X33" s="11">
        <v>4</v>
      </c>
      <c r="Y33" s="11">
        <v>3</v>
      </c>
      <c r="Z33" s="11">
        <v>3</v>
      </c>
      <c r="AA33" s="11">
        <v>3</v>
      </c>
      <c r="AB33" s="11">
        <v>25</v>
      </c>
      <c r="AC33" s="12">
        <f t="shared" si="0"/>
        <v>397</v>
      </c>
      <c r="AD33" s="23">
        <f>AC9+AC22</f>
        <v>9095</v>
      </c>
      <c r="AE33" s="13">
        <f t="shared" si="4"/>
        <v>1023.1875</v>
      </c>
    </row>
    <row r="34" spans="1:31" ht="23.25" hidden="1" customHeight="1" x14ac:dyDescent="0.3">
      <c r="A34" s="8">
        <v>28</v>
      </c>
      <c r="B34" s="26">
        <v>75.317599999999999</v>
      </c>
      <c r="C34" s="10" t="s">
        <v>71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2">
        <f t="shared" si="0"/>
        <v>0</v>
      </c>
      <c r="AE34" s="13">
        <f t="shared" si="4"/>
        <v>0</v>
      </c>
    </row>
    <row r="35" spans="1:31" ht="23.25" customHeight="1" x14ac:dyDescent="0.3">
      <c r="A35" s="8">
        <v>20</v>
      </c>
      <c r="B35" s="9">
        <v>75.317700000000002</v>
      </c>
      <c r="C35" s="10" t="s">
        <v>72</v>
      </c>
      <c r="D35" s="11">
        <v>12</v>
      </c>
      <c r="E35" s="11">
        <v>30</v>
      </c>
      <c r="F35" s="11">
        <v>20</v>
      </c>
      <c r="G35" s="11">
        <v>25</v>
      </c>
      <c r="H35" s="11">
        <v>25</v>
      </c>
      <c r="I35" s="11">
        <v>18</v>
      </c>
      <c r="J35" s="11">
        <v>20</v>
      </c>
      <c r="K35" s="11">
        <v>25</v>
      </c>
      <c r="L35" s="11">
        <v>22</v>
      </c>
      <c r="M35" s="11">
        <v>22</v>
      </c>
      <c r="N35" s="11">
        <v>30</v>
      </c>
      <c r="O35" s="11">
        <v>15</v>
      </c>
      <c r="P35" s="11">
        <v>10</v>
      </c>
      <c r="Q35" s="11">
        <v>40</v>
      </c>
      <c r="R35" s="11">
        <v>25</v>
      </c>
      <c r="S35" s="11">
        <v>40</v>
      </c>
      <c r="T35" s="11">
        <v>25</v>
      </c>
      <c r="U35" s="11">
        <v>18</v>
      </c>
      <c r="V35" s="11">
        <v>15</v>
      </c>
      <c r="W35" s="11">
        <v>4</v>
      </c>
      <c r="X35" s="11">
        <v>4</v>
      </c>
      <c r="Y35" s="11">
        <v>4</v>
      </c>
      <c r="Z35" s="11">
        <v>0</v>
      </c>
      <c r="AA35" s="11">
        <v>0</v>
      </c>
      <c r="AB35" s="11">
        <v>15</v>
      </c>
      <c r="AC35" s="12">
        <f t="shared" si="0"/>
        <v>464</v>
      </c>
      <c r="AD35" s="23">
        <f>AC11+AC25</f>
        <v>8796</v>
      </c>
      <c r="AE35" s="13">
        <f t="shared" si="4"/>
        <v>989.55000000000007</v>
      </c>
    </row>
    <row r="36" spans="1:31" ht="23.25" customHeight="1" x14ac:dyDescent="0.3">
      <c r="A36" s="8">
        <v>21</v>
      </c>
      <c r="B36" s="9">
        <v>75.318700000000007</v>
      </c>
      <c r="C36" s="10" t="s">
        <v>73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2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2">
        <f t="shared" si="0"/>
        <v>2</v>
      </c>
    </row>
    <row r="37" spans="1:31" ht="23.25" customHeight="1" x14ac:dyDescent="0.3">
      <c r="A37" s="8">
        <v>22</v>
      </c>
      <c r="B37" s="9">
        <v>75.408699999999996</v>
      </c>
      <c r="C37" s="10" t="s">
        <v>74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2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2</v>
      </c>
      <c r="Y37" s="11">
        <v>0</v>
      </c>
      <c r="Z37" s="11">
        <v>0</v>
      </c>
      <c r="AA37" s="11">
        <v>0</v>
      </c>
      <c r="AB37" s="11">
        <v>0</v>
      </c>
      <c r="AC37" s="12">
        <f t="shared" si="0"/>
        <v>4</v>
      </c>
    </row>
    <row r="38" spans="1:31" ht="23.25" customHeight="1" x14ac:dyDescent="0.3">
      <c r="A38" s="8">
        <v>23</v>
      </c>
      <c r="B38" s="9">
        <v>75.409700000000001</v>
      </c>
      <c r="C38" s="10" t="s">
        <v>75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4</v>
      </c>
      <c r="W38" s="11">
        <v>0</v>
      </c>
      <c r="X38" s="11">
        <v>0</v>
      </c>
      <c r="Y38" s="11">
        <v>2</v>
      </c>
      <c r="Z38" s="11">
        <v>0</v>
      </c>
      <c r="AA38" s="11">
        <v>0</v>
      </c>
      <c r="AB38" s="11">
        <v>0</v>
      </c>
      <c r="AC38" s="12">
        <f t="shared" si="0"/>
        <v>6</v>
      </c>
    </row>
    <row r="39" spans="1:31" ht="23.25" customHeight="1" x14ac:dyDescent="0.3">
      <c r="A39" s="8">
        <v>24</v>
      </c>
      <c r="B39" s="9">
        <v>75.410699999999991</v>
      </c>
      <c r="C39" s="10" t="s">
        <v>76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24</v>
      </c>
      <c r="AC39" s="12">
        <f t="shared" si="0"/>
        <v>24</v>
      </c>
    </row>
    <row r="40" spans="1:31" ht="23.25" customHeight="1" x14ac:dyDescent="0.3">
      <c r="A40" s="8">
        <v>25</v>
      </c>
      <c r="B40" s="32">
        <v>75.411699999999996</v>
      </c>
      <c r="C40" s="10" t="s">
        <v>77</v>
      </c>
      <c r="D40" s="11">
        <v>14</v>
      </c>
      <c r="E40" s="11">
        <v>8</v>
      </c>
      <c r="F40" s="11">
        <v>8</v>
      </c>
      <c r="G40" s="11">
        <v>8</v>
      </c>
      <c r="H40" s="11">
        <v>2</v>
      </c>
      <c r="I40" s="11">
        <v>8</v>
      </c>
      <c r="J40" s="11">
        <v>6</v>
      </c>
      <c r="K40" s="11">
        <v>8</v>
      </c>
      <c r="L40" s="11">
        <v>4</v>
      </c>
      <c r="M40" s="11">
        <v>4</v>
      </c>
      <c r="N40" s="11">
        <v>4</v>
      </c>
      <c r="O40" s="11">
        <v>2</v>
      </c>
      <c r="P40" s="11">
        <v>4</v>
      </c>
      <c r="Q40" s="11">
        <v>8</v>
      </c>
      <c r="R40" s="11">
        <v>8</v>
      </c>
      <c r="S40" s="11">
        <v>14</v>
      </c>
      <c r="T40" s="11">
        <v>6</v>
      </c>
      <c r="U40" s="11">
        <v>12</v>
      </c>
      <c r="V40" s="11">
        <v>4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2</v>
      </c>
      <c r="AC40" s="12">
        <f t="shared" si="0"/>
        <v>134</v>
      </c>
    </row>
    <row r="41" spans="1:31" ht="23.25" hidden="1" customHeight="1" x14ac:dyDescent="0.3">
      <c r="A41" s="8">
        <v>35</v>
      </c>
      <c r="B41" s="26">
        <v>75.415599999999998</v>
      </c>
      <c r="C41" s="10" t="s">
        <v>78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2">
        <f t="shared" si="0"/>
        <v>0</v>
      </c>
    </row>
    <row r="42" spans="1:31" ht="23.25" customHeight="1" x14ac:dyDescent="0.3">
      <c r="A42" s="8">
        <v>26</v>
      </c>
      <c r="B42" s="9">
        <v>75.415700000000001</v>
      </c>
      <c r="C42" s="10" t="s">
        <v>78</v>
      </c>
      <c r="D42" s="11">
        <v>12</v>
      </c>
      <c r="E42" s="11">
        <v>24</v>
      </c>
      <c r="F42" s="11">
        <v>0</v>
      </c>
      <c r="G42" s="11">
        <v>2</v>
      </c>
      <c r="H42" s="11">
        <v>2</v>
      </c>
      <c r="I42" s="11">
        <v>2</v>
      </c>
      <c r="J42" s="11">
        <v>4</v>
      </c>
      <c r="K42" s="11">
        <v>4</v>
      </c>
      <c r="L42" s="11">
        <v>4</v>
      </c>
      <c r="M42" s="11">
        <v>10</v>
      </c>
      <c r="N42" s="11">
        <v>4</v>
      </c>
      <c r="O42" s="11">
        <v>2</v>
      </c>
      <c r="P42" s="11">
        <v>4</v>
      </c>
      <c r="Q42" s="11">
        <v>6</v>
      </c>
      <c r="R42" s="11">
        <v>4</v>
      </c>
      <c r="S42" s="11">
        <v>8</v>
      </c>
      <c r="T42" s="11">
        <v>4</v>
      </c>
      <c r="U42" s="11">
        <v>6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4</v>
      </c>
      <c r="AC42" s="12">
        <f t="shared" si="0"/>
        <v>106</v>
      </c>
    </row>
    <row r="43" spans="1:31" ht="23.25" customHeight="1" x14ac:dyDescent="0.3">
      <c r="A43" s="8">
        <v>27</v>
      </c>
      <c r="B43" s="9">
        <v>75.416699999999992</v>
      </c>
      <c r="C43" s="10" t="s">
        <v>79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4</v>
      </c>
      <c r="J43" s="11">
        <v>0</v>
      </c>
      <c r="K43" s="11">
        <v>0</v>
      </c>
      <c r="L43" s="11">
        <v>4</v>
      </c>
      <c r="M43" s="11">
        <v>0</v>
      </c>
      <c r="N43" s="11">
        <v>0</v>
      </c>
      <c r="O43" s="11">
        <v>0</v>
      </c>
      <c r="P43" s="11">
        <v>0</v>
      </c>
      <c r="Q43" s="11">
        <v>4</v>
      </c>
      <c r="R43" s="11">
        <v>0</v>
      </c>
      <c r="S43" s="11">
        <v>0</v>
      </c>
      <c r="T43" s="11">
        <v>0</v>
      </c>
      <c r="U43" s="11">
        <v>0</v>
      </c>
      <c r="V43" s="11">
        <v>5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2">
        <f t="shared" si="0"/>
        <v>17</v>
      </c>
      <c r="AD43" s="13">
        <f>AD30*16%</f>
        <v>28.96</v>
      </c>
    </row>
    <row r="44" spans="1:31" ht="23.25" customHeight="1" x14ac:dyDescent="0.3">
      <c r="A44" s="8">
        <v>28</v>
      </c>
      <c r="B44" s="9">
        <v>75.419699999999992</v>
      </c>
      <c r="C44" s="10" t="s">
        <v>80</v>
      </c>
      <c r="D44" s="11">
        <v>5</v>
      </c>
      <c r="E44" s="11">
        <v>0</v>
      </c>
      <c r="F44" s="11">
        <v>4</v>
      </c>
      <c r="G44" s="11">
        <v>4</v>
      </c>
      <c r="H44" s="11">
        <v>0</v>
      </c>
      <c r="I44" s="11">
        <v>4</v>
      </c>
      <c r="J44" s="11">
        <v>0</v>
      </c>
      <c r="K44" s="11">
        <v>0</v>
      </c>
      <c r="L44" s="11">
        <v>0</v>
      </c>
      <c r="M44" s="11">
        <v>0</v>
      </c>
      <c r="N44" s="11">
        <v>4</v>
      </c>
      <c r="O44" s="11">
        <v>5</v>
      </c>
      <c r="P44" s="11">
        <v>0</v>
      </c>
      <c r="Q44" s="11">
        <v>0</v>
      </c>
      <c r="R44" s="11">
        <v>0</v>
      </c>
      <c r="S44" s="11">
        <v>0</v>
      </c>
      <c r="T44" s="11">
        <v>4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2">
        <f t="shared" si="0"/>
        <v>30</v>
      </c>
      <c r="AD44" s="13">
        <f>AD31*16%</f>
        <v>29.92</v>
      </c>
    </row>
    <row r="45" spans="1:31" ht="23.25" hidden="1" customHeight="1" x14ac:dyDescent="0.3">
      <c r="A45" s="8">
        <v>39</v>
      </c>
      <c r="B45" s="26">
        <v>75.420599999999993</v>
      </c>
      <c r="C45" s="10" t="s">
        <v>81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2">
        <f t="shared" si="0"/>
        <v>0</v>
      </c>
      <c r="AD45" s="13">
        <f>AD32*16%</f>
        <v>0</v>
      </c>
    </row>
    <row r="46" spans="1:31" ht="23.25" customHeight="1" x14ac:dyDescent="0.3">
      <c r="A46" s="8">
        <v>29</v>
      </c>
      <c r="B46" s="33">
        <v>75.420699999999997</v>
      </c>
      <c r="C46" s="10" t="s">
        <v>81</v>
      </c>
      <c r="D46" s="11">
        <v>155</v>
      </c>
      <c r="E46" s="11">
        <v>88</v>
      </c>
      <c r="F46" s="11">
        <v>25</v>
      </c>
      <c r="G46" s="11">
        <v>20</v>
      </c>
      <c r="H46" s="11">
        <v>15</v>
      </c>
      <c r="I46" s="11">
        <v>20</v>
      </c>
      <c r="J46" s="11">
        <v>25</v>
      </c>
      <c r="K46" s="11">
        <v>30</v>
      </c>
      <c r="L46" s="11">
        <v>35</v>
      </c>
      <c r="M46" s="11">
        <v>35</v>
      </c>
      <c r="N46" s="11">
        <v>20</v>
      </c>
      <c r="O46" s="11">
        <v>15</v>
      </c>
      <c r="P46" s="11">
        <v>10</v>
      </c>
      <c r="Q46" s="11">
        <v>28</v>
      </c>
      <c r="R46" s="11">
        <v>18</v>
      </c>
      <c r="S46" s="11">
        <v>25</v>
      </c>
      <c r="T46" s="11">
        <v>18</v>
      </c>
      <c r="U46" s="11">
        <v>18</v>
      </c>
      <c r="V46" s="11">
        <v>15</v>
      </c>
      <c r="W46" s="11">
        <v>15</v>
      </c>
      <c r="X46" s="11">
        <v>5</v>
      </c>
      <c r="Y46" s="11">
        <v>5</v>
      </c>
      <c r="Z46" s="11">
        <v>10</v>
      </c>
      <c r="AA46" s="11">
        <v>5</v>
      </c>
      <c r="AB46" s="11">
        <v>75</v>
      </c>
      <c r="AC46" s="12">
        <f t="shared" si="0"/>
        <v>730</v>
      </c>
      <c r="AD46" s="13">
        <f>AD33*16%</f>
        <v>1455.2</v>
      </c>
    </row>
    <row r="47" spans="1:31" ht="23.25" customHeight="1" x14ac:dyDescent="0.3">
      <c r="A47" s="8">
        <v>30</v>
      </c>
      <c r="B47" s="9">
        <v>75.425699999999992</v>
      </c>
      <c r="C47" s="10" t="s">
        <v>82</v>
      </c>
      <c r="D47" s="11">
        <v>6</v>
      </c>
      <c r="E47" s="11">
        <v>4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2</v>
      </c>
      <c r="AC47" s="12">
        <f t="shared" si="0"/>
        <v>12</v>
      </c>
    </row>
    <row r="48" spans="1:31" ht="23.25" hidden="1" customHeight="1" x14ac:dyDescent="0.3">
      <c r="A48" s="8">
        <v>42</v>
      </c>
      <c r="B48" s="26">
        <v>75.426599999999993</v>
      </c>
      <c r="C48" s="10" t="s">
        <v>83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2">
        <f t="shared" si="0"/>
        <v>0</v>
      </c>
    </row>
    <row r="49" spans="1:31" ht="23.25" customHeight="1" x14ac:dyDescent="0.3">
      <c r="A49" s="8">
        <v>31</v>
      </c>
      <c r="B49" s="9">
        <v>75.426699999999997</v>
      </c>
      <c r="C49" s="10" t="s">
        <v>84</v>
      </c>
      <c r="D49" s="11">
        <v>75</v>
      </c>
      <c r="E49" s="11">
        <v>68</v>
      </c>
      <c r="F49" s="11">
        <v>32</v>
      </c>
      <c r="G49" s="11">
        <v>25</v>
      </c>
      <c r="H49" s="11">
        <v>18</v>
      </c>
      <c r="I49" s="11">
        <v>32</v>
      </c>
      <c r="J49" s="11">
        <v>25</v>
      </c>
      <c r="K49" s="11">
        <v>35</v>
      </c>
      <c r="L49" s="11">
        <v>25</v>
      </c>
      <c r="M49" s="11">
        <v>30</v>
      </c>
      <c r="N49" s="11">
        <v>28</v>
      </c>
      <c r="O49" s="11">
        <v>18</v>
      </c>
      <c r="P49" s="11">
        <v>15</v>
      </c>
      <c r="Q49" s="11">
        <v>42</v>
      </c>
      <c r="R49" s="11">
        <v>25</v>
      </c>
      <c r="S49" s="11">
        <v>38</v>
      </c>
      <c r="T49" s="11">
        <v>25</v>
      </c>
      <c r="U49" s="11">
        <v>25</v>
      </c>
      <c r="V49" s="11">
        <v>20</v>
      </c>
      <c r="W49" s="11">
        <v>4</v>
      </c>
      <c r="X49" s="11">
        <v>5</v>
      </c>
      <c r="Y49" s="11">
        <v>4</v>
      </c>
      <c r="Z49" s="11">
        <v>4</v>
      </c>
      <c r="AA49" s="11">
        <v>4</v>
      </c>
      <c r="AB49" s="11">
        <v>38</v>
      </c>
      <c r="AC49" s="12">
        <f t="shared" si="0"/>
        <v>660</v>
      </c>
      <c r="AD49" s="23">
        <f>AD35</f>
        <v>8796</v>
      </c>
      <c r="AE49" s="13">
        <f>AD49*16%</f>
        <v>1407.3600000000001</v>
      </c>
    </row>
    <row r="50" spans="1:31" ht="23.25" customHeight="1" x14ac:dyDescent="0.3">
      <c r="A50" s="8">
        <v>32</v>
      </c>
      <c r="B50" s="9">
        <v>75.427700000000002</v>
      </c>
      <c r="C50" s="10" t="s">
        <v>85</v>
      </c>
      <c r="D50" s="11">
        <v>4</v>
      </c>
      <c r="E50" s="11">
        <v>4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2</v>
      </c>
      <c r="AC50" s="12">
        <f t="shared" si="0"/>
        <v>10</v>
      </c>
    </row>
    <row r="51" spans="1:31" ht="23.25" customHeight="1" x14ac:dyDescent="0.3">
      <c r="A51" s="8">
        <v>33</v>
      </c>
      <c r="B51" s="9">
        <v>75.428700000000006</v>
      </c>
      <c r="C51" s="10" t="s">
        <v>86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2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4</v>
      </c>
      <c r="W51" s="11">
        <v>0</v>
      </c>
      <c r="X51" s="11">
        <v>2</v>
      </c>
      <c r="Y51" s="11">
        <v>2</v>
      </c>
      <c r="Z51" s="11">
        <v>0</v>
      </c>
      <c r="AA51" s="11">
        <v>0</v>
      </c>
      <c r="AB51" s="11">
        <v>0</v>
      </c>
      <c r="AC51" s="12">
        <f t="shared" si="0"/>
        <v>10</v>
      </c>
    </row>
    <row r="52" spans="1:31" ht="23.25" hidden="1" customHeight="1" x14ac:dyDescent="0.3">
      <c r="A52" s="8">
        <v>46</v>
      </c>
      <c r="B52" s="9">
        <v>75.5107</v>
      </c>
      <c r="C52" s="10" t="s">
        <v>87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2">
        <f t="shared" si="0"/>
        <v>0</v>
      </c>
    </row>
    <row r="53" spans="1:31" ht="23.25" hidden="1" customHeight="1" x14ac:dyDescent="0.3">
      <c r="A53" s="8">
        <v>47</v>
      </c>
      <c r="B53" s="9">
        <v>75.520700000000005</v>
      </c>
      <c r="C53" s="10" t="s">
        <v>88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2">
        <f t="shared" si="0"/>
        <v>0</v>
      </c>
    </row>
    <row r="54" spans="1:31" ht="23.25" hidden="1" customHeight="1" x14ac:dyDescent="0.3">
      <c r="A54" s="8">
        <v>48</v>
      </c>
      <c r="B54" s="9">
        <v>75.530699999999996</v>
      </c>
      <c r="C54" s="10" t="s">
        <v>89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2">
        <f t="shared" si="0"/>
        <v>0</v>
      </c>
    </row>
    <row r="55" spans="1:31" ht="23.25" customHeight="1" x14ac:dyDescent="0.3">
      <c r="A55" s="8">
        <v>34</v>
      </c>
      <c r="B55" s="26">
        <v>75.611699999999999</v>
      </c>
      <c r="C55" s="10" t="s">
        <v>90</v>
      </c>
      <c r="D55" s="11">
        <v>12</v>
      </c>
      <c r="E55" s="11">
        <v>6</v>
      </c>
      <c r="F55" s="11">
        <v>8</v>
      </c>
      <c r="G55" s="11">
        <v>8</v>
      </c>
      <c r="H55" s="11">
        <v>4</v>
      </c>
      <c r="I55" s="11">
        <v>8</v>
      </c>
      <c r="J55" s="11">
        <v>2</v>
      </c>
      <c r="K55" s="11">
        <v>8</v>
      </c>
      <c r="L55" s="11">
        <v>4</v>
      </c>
      <c r="M55" s="11">
        <v>8</v>
      </c>
      <c r="N55" s="11">
        <v>4</v>
      </c>
      <c r="O55" s="11">
        <v>6</v>
      </c>
      <c r="P55" s="11">
        <v>6</v>
      </c>
      <c r="Q55" s="11">
        <v>8</v>
      </c>
      <c r="R55" s="11">
        <v>14</v>
      </c>
      <c r="S55" s="11">
        <v>2</v>
      </c>
      <c r="T55" s="11">
        <v>6</v>
      </c>
      <c r="U55" s="11">
        <v>6</v>
      </c>
      <c r="V55" s="11">
        <v>0</v>
      </c>
      <c r="W55" s="11">
        <v>0</v>
      </c>
      <c r="X55" s="11">
        <v>2</v>
      </c>
      <c r="Y55" s="11">
        <v>0</v>
      </c>
      <c r="Z55" s="11">
        <v>0</v>
      </c>
      <c r="AA55" s="11">
        <v>0</v>
      </c>
      <c r="AB55" s="11">
        <v>14</v>
      </c>
      <c r="AC55" s="12">
        <f t="shared" si="0"/>
        <v>136</v>
      </c>
    </row>
    <row r="56" spans="1:31" ht="23.25" hidden="1" customHeight="1" x14ac:dyDescent="0.3">
      <c r="A56" s="8">
        <v>50</v>
      </c>
      <c r="B56" s="9">
        <v>75.615700000000004</v>
      </c>
      <c r="C56" s="10" t="s">
        <v>91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2">
        <f t="shared" si="0"/>
        <v>0</v>
      </c>
    </row>
    <row r="57" spans="1:31" ht="23.25" hidden="1" customHeight="1" x14ac:dyDescent="0.3">
      <c r="A57" s="8">
        <v>51</v>
      </c>
      <c r="B57" s="9">
        <v>75.616699999999994</v>
      </c>
      <c r="C57" s="10" t="s">
        <v>92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2">
        <f t="shared" si="0"/>
        <v>0</v>
      </c>
    </row>
    <row r="58" spans="1:31" ht="23.25" hidden="1" customHeight="1" x14ac:dyDescent="0.3">
      <c r="A58" s="8">
        <v>52</v>
      </c>
      <c r="B58" s="9">
        <v>75.617699999999999</v>
      </c>
      <c r="C58" s="10" t="s">
        <v>93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2">
        <f t="shared" si="0"/>
        <v>0</v>
      </c>
    </row>
    <row r="59" spans="1:31" ht="23.25" customHeight="1" x14ac:dyDescent="0.3">
      <c r="A59" s="8">
        <v>35</v>
      </c>
      <c r="B59" s="9">
        <v>75.61869999999999</v>
      </c>
      <c r="C59" s="10" t="s">
        <v>94</v>
      </c>
      <c r="D59" s="11">
        <v>46</v>
      </c>
      <c r="E59" s="11">
        <v>32</v>
      </c>
      <c r="F59" s="11">
        <v>24</v>
      </c>
      <c r="G59" s="11">
        <v>18</v>
      </c>
      <c r="H59" s="11">
        <v>10</v>
      </c>
      <c r="I59" s="11">
        <v>14</v>
      </c>
      <c r="J59" s="11">
        <v>16</v>
      </c>
      <c r="K59" s="11">
        <v>22</v>
      </c>
      <c r="L59" s="11">
        <v>28</v>
      </c>
      <c r="M59" s="11">
        <v>28</v>
      </c>
      <c r="N59" s="11">
        <v>0</v>
      </c>
      <c r="O59" s="11">
        <v>16</v>
      </c>
      <c r="P59" s="11">
        <v>4</v>
      </c>
      <c r="Q59" s="11">
        <v>18</v>
      </c>
      <c r="R59" s="11">
        <v>14</v>
      </c>
      <c r="S59" s="11">
        <v>18</v>
      </c>
      <c r="T59" s="11">
        <v>18</v>
      </c>
      <c r="U59" s="11">
        <v>4</v>
      </c>
      <c r="V59" s="11">
        <v>6</v>
      </c>
      <c r="W59" s="11">
        <v>10</v>
      </c>
      <c r="X59" s="11">
        <v>2</v>
      </c>
      <c r="Y59" s="11">
        <v>0</v>
      </c>
      <c r="Z59" s="11">
        <v>24</v>
      </c>
      <c r="AA59" s="11">
        <v>2</v>
      </c>
      <c r="AB59" s="11">
        <v>62</v>
      </c>
      <c r="AC59" s="12">
        <f t="shared" si="0"/>
        <v>436</v>
      </c>
    </row>
    <row r="60" spans="1:31" ht="23.25" hidden="1" customHeight="1" x14ac:dyDescent="0.3">
      <c r="A60" s="8">
        <v>54</v>
      </c>
      <c r="B60" s="9">
        <v>75.6297</v>
      </c>
      <c r="C60" s="10" t="s">
        <v>95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2">
        <f t="shared" si="0"/>
        <v>0</v>
      </c>
    </row>
    <row r="61" spans="1:31" ht="23.25" customHeight="1" x14ac:dyDescent="0.3">
      <c r="A61" s="8">
        <v>36</v>
      </c>
      <c r="B61" s="9">
        <v>75.63069999999999</v>
      </c>
      <c r="C61" s="10" t="s">
        <v>96</v>
      </c>
      <c r="D61" s="11">
        <v>4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4</v>
      </c>
      <c r="L61" s="11">
        <v>0</v>
      </c>
      <c r="M61" s="11">
        <v>0</v>
      </c>
      <c r="N61" s="11">
        <v>2</v>
      </c>
      <c r="O61" s="11">
        <v>0</v>
      </c>
      <c r="P61" s="11">
        <v>0</v>
      </c>
      <c r="Q61" s="11">
        <v>4</v>
      </c>
      <c r="R61" s="11">
        <v>0</v>
      </c>
      <c r="S61" s="11">
        <v>0</v>
      </c>
      <c r="T61" s="11">
        <v>0</v>
      </c>
      <c r="U61" s="11">
        <v>4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2">
        <f t="shared" si="0"/>
        <v>18</v>
      </c>
    </row>
    <row r="62" spans="1:31" ht="23.25" hidden="1" customHeight="1" x14ac:dyDescent="0.3">
      <c r="A62" s="8">
        <v>56</v>
      </c>
      <c r="B62" s="9">
        <v>75.710700000000003</v>
      </c>
      <c r="C62" s="10" t="s">
        <v>97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2">
        <f t="shared" si="0"/>
        <v>0</v>
      </c>
    </row>
    <row r="63" spans="1:31" ht="23.25" customHeight="1" x14ac:dyDescent="0.3">
      <c r="A63" s="8">
        <v>37</v>
      </c>
      <c r="B63" s="9">
        <v>75.74069999999999</v>
      </c>
      <c r="C63" s="10" t="s">
        <v>98</v>
      </c>
      <c r="D63" s="11">
        <v>8</v>
      </c>
      <c r="E63" s="11">
        <v>4</v>
      </c>
      <c r="F63" s="11">
        <v>4</v>
      </c>
      <c r="G63" s="11">
        <v>4</v>
      </c>
      <c r="H63" s="11">
        <v>2</v>
      </c>
      <c r="I63" s="11">
        <v>4</v>
      </c>
      <c r="J63" s="11">
        <v>0</v>
      </c>
      <c r="K63" s="11">
        <v>6</v>
      </c>
      <c r="L63" s="11">
        <v>2</v>
      </c>
      <c r="M63" s="11">
        <v>6</v>
      </c>
      <c r="N63" s="11">
        <v>2</v>
      </c>
      <c r="O63" s="11">
        <v>2</v>
      </c>
      <c r="P63" s="11">
        <v>0</v>
      </c>
      <c r="Q63" s="11">
        <v>2</v>
      </c>
      <c r="R63" s="11">
        <v>2</v>
      </c>
      <c r="S63" s="11">
        <v>2</v>
      </c>
      <c r="T63" s="11">
        <v>2</v>
      </c>
      <c r="U63" s="11">
        <v>2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2">
        <f t="shared" si="0"/>
        <v>54</v>
      </c>
    </row>
    <row r="64" spans="1:31" ht="23.25" customHeight="1" x14ac:dyDescent="0.3">
      <c r="A64" s="8">
        <v>38</v>
      </c>
      <c r="B64" s="9">
        <v>75.76169999999999</v>
      </c>
      <c r="C64" s="10" t="s">
        <v>99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14</v>
      </c>
      <c r="AC64" s="12">
        <f t="shared" si="0"/>
        <v>14</v>
      </c>
    </row>
    <row r="65" spans="1:29" ht="23.25" customHeight="1" x14ac:dyDescent="0.3">
      <c r="A65" s="8">
        <v>39</v>
      </c>
      <c r="B65" s="9">
        <v>75.762699999999995</v>
      </c>
      <c r="C65" s="10" t="s">
        <v>100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2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16</v>
      </c>
      <c r="AC65" s="12">
        <f t="shared" si="0"/>
        <v>18</v>
      </c>
    </row>
    <row r="66" spans="1:29" ht="23.25" customHeight="1" x14ac:dyDescent="0.3">
      <c r="A66" s="8">
        <v>40</v>
      </c>
      <c r="B66" s="26">
        <v>75.764700000000005</v>
      </c>
      <c r="C66" s="10" t="s">
        <v>101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2</v>
      </c>
      <c r="AC66" s="12">
        <f t="shared" si="0"/>
        <v>2</v>
      </c>
    </row>
    <row r="67" spans="1:29" ht="23.25" customHeight="1" x14ac:dyDescent="0.3">
      <c r="A67" s="8">
        <v>41</v>
      </c>
      <c r="B67" s="9">
        <v>75.7697</v>
      </c>
      <c r="C67" s="10" t="s">
        <v>102</v>
      </c>
      <c r="D67" s="11">
        <v>18</v>
      </c>
      <c r="E67" s="11">
        <v>14</v>
      </c>
      <c r="F67" s="11">
        <v>2</v>
      </c>
      <c r="G67" s="11">
        <v>2</v>
      </c>
      <c r="H67" s="11">
        <v>0</v>
      </c>
      <c r="I67" s="11">
        <v>0</v>
      </c>
      <c r="J67" s="11">
        <v>2</v>
      </c>
      <c r="K67" s="11">
        <v>2</v>
      </c>
      <c r="L67" s="11">
        <v>6</v>
      </c>
      <c r="M67" s="11">
        <v>4</v>
      </c>
      <c r="N67" s="11">
        <v>0</v>
      </c>
      <c r="O67" s="11">
        <v>0</v>
      </c>
      <c r="P67" s="11">
        <v>0</v>
      </c>
      <c r="Q67" s="11">
        <v>6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2">
        <f t="shared" si="0"/>
        <v>56</v>
      </c>
    </row>
    <row r="68" spans="1:29" ht="23.25" customHeight="1" x14ac:dyDescent="0.3">
      <c r="A68" s="8">
        <v>42</v>
      </c>
      <c r="B68" s="9">
        <v>75.810699999999997</v>
      </c>
      <c r="C68" s="10" t="s">
        <v>103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2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1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2">
        <f t="shared" si="0"/>
        <v>3</v>
      </c>
    </row>
    <row r="69" spans="1:29" ht="23.25" hidden="1" customHeight="1" x14ac:dyDescent="0.3">
      <c r="A69" s="8">
        <v>63</v>
      </c>
      <c r="B69" s="26">
        <v>75.813699999999997</v>
      </c>
      <c r="C69" s="10" t="s">
        <v>104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2">
        <f t="shared" si="0"/>
        <v>0</v>
      </c>
    </row>
    <row r="70" spans="1:29" ht="23.25" hidden="1" customHeight="1" x14ac:dyDescent="0.3">
      <c r="A70" s="8">
        <v>64</v>
      </c>
      <c r="B70" s="9">
        <v>75.830699999999993</v>
      </c>
      <c r="C70" s="10" t="s">
        <v>105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2">
        <f t="shared" si="0"/>
        <v>0</v>
      </c>
    </row>
    <row r="71" spans="1:29" ht="23.25" customHeight="1" x14ac:dyDescent="0.3">
      <c r="A71" s="8">
        <v>43</v>
      </c>
      <c r="B71" s="9">
        <v>75.831699999999998</v>
      </c>
      <c r="C71" s="10" t="s">
        <v>106</v>
      </c>
      <c r="D71" s="11">
        <v>42</v>
      </c>
      <c r="E71" s="11">
        <v>46</v>
      </c>
      <c r="F71" s="11">
        <v>46</v>
      </c>
      <c r="G71" s="11">
        <v>36</v>
      </c>
      <c r="H71" s="11">
        <v>36</v>
      </c>
      <c r="I71" s="11">
        <v>50</v>
      </c>
      <c r="J71" s="11">
        <v>42</v>
      </c>
      <c r="K71" s="11">
        <v>56</v>
      </c>
      <c r="L71" s="11">
        <v>44</v>
      </c>
      <c r="M71" s="11">
        <v>42</v>
      </c>
      <c r="N71" s="11">
        <v>46</v>
      </c>
      <c r="O71" s="11">
        <v>32</v>
      </c>
      <c r="P71" s="11">
        <v>28</v>
      </c>
      <c r="Q71" s="11">
        <v>60</v>
      </c>
      <c r="R71" s="11">
        <v>46</v>
      </c>
      <c r="S71" s="11">
        <v>60</v>
      </c>
      <c r="T71" s="11">
        <v>48</v>
      </c>
      <c r="U71" s="11">
        <v>42</v>
      </c>
      <c r="V71" s="11">
        <v>18</v>
      </c>
      <c r="W71" s="11">
        <v>2</v>
      </c>
      <c r="X71" s="11">
        <v>6</v>
      </c>
      <c r="Y71" s="11">
        <v>4</v>
      </c>
      <c r="Z71" s="11">
        <v>2</v>
      </c>
      <c r="AA71" s="11">
        <v>2</v>
      </c>
      <c r="AB71" s="11">
        <v>36</v>
      </c>
      <c r="AC71" s="12">
        <f>SUM(D71:AB71)</f>
        <v>872</v>
      </c>
    </row>
    <row r="72" spans="1:29" ht="23.25" customHeight="1" x14ac:dyDescent="0.3">
      <c r="A72" s="8">
        <v>44</v>
      </c>
      <c r="B72" s="9">
        <v>75.860699999999994</v>
      </c>
      <c r="C72" s="10" t="s">
        <v>107</v>
      </c>
      <c r="D72" s="11">
        <v>0</v>
      </c>
      <c r="E72" s="11">
        <v>0</v>
      </c>
      <c r="F72" s="11">
        <v>0</v>
      </c>
      <c r="G72" s="11">
        <v>2</v>
      </c>
      <c r="H72" s="11">
        <v>2</v>
      </c>
      <c r="I72" s="11">
        <v>2</v>
      </c>
      <c r="J72" s="11">
        <v>0</v>
      </c>
      <c r="K72" s="11">
        <v>2</v>
      </c>
      <c r="L72" s="11">
        <v>0</v>
      </c>
      <c r="M72" s="11">
        <v>2</v>
      </c>
      <c r="N72" s="11">
        <v>4</v>
      </c>
      <c r="O72" s="11">
        <v>0</v>
      </c>
      <c r="P72" s="11">
        <v>0</v>
      </c>
      <c r="Q72" s="11">
        <v>2</v>
      </c>
      <c r="R72" s="11">
        <v>0</v>
      </c>
      <c r="S72" s="11">
        <v>0</v>
      </c>
      <c r="T72" s="11">
        <v>0</v>
      </c>
      <c r="U72" s="11">
        <v>2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2</v>
      </c>
      <c r="AC72" s="12">
        <f>SUM(D72:AB72)</f>
        <v>20</v>
      </c>
    </row>
    <row r="73" spans="1:29" ht="23.25" hidden="1" customHeight="1" x14ac:dyDescent="0.3">
      <c r="A73" s="8">
        <v>67</v>
      </c>
      <c r="B73" s="9">
        <v>75.861699999999999</v>
      </c>
      <c r="C73" s="10" t="s">
        <v>107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2">
        <f>SUM(D73:AB73)</f>
        <v>0</v>
      </c>
    </row>
    <row r="74" spans="1:29" ht="23.25" hidden="1" customHeight="1" x14ac:dyDescent="0.3">
      <c r="A74" s="8">
        <v>68</v>
      </c>
      <c r="B74" s="9">
        <v>75.883700000000005</v>
      </c>
      <c r="C74" s="10" t="s">
        <v>108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2">
        <f>SUM(D74:AB74)</f>
        <v>0</v>
      </c>
    </row>
    <row r="75" spans="1:29" ht="23.25" customHeight="1" x14ac:dyDescent="0.3">
      <c r="A75" s="8">
        <v>45</v>
      </c>
      <c r="B75" s="9">
        <v>75.890699999999995</v>
      </c>
      <c r="C75" s="10" t="s">
        <v>109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10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6</v>
      </c>
      <c r="W75" s="11">
        <v>0</v>
      </c>
      <c r="X75" s="11">
        <v>4</v>
      </c>
      <c r="Y75" s="11">
        <v>2</v>
      </c>
      <c r="Z75" s="11">
        <v>0</v>
      </c>
      <c r="AA75" s="11">
        <v>0</v>
      </c>
      <c r="AB75" s="11">
        <v>0</v>
      </c>
      <c r="AC75" s="12">
        <f>SUM(D75:AB75)</f>
        <v>22</v>
      </c>
    </row>
    <row r="76" spans="1:29" s="16" customFormat="1" ht="18.75" customHeight="1" x14ac:dyDescent="0.25">
      <c r="A76" s="34"/>
      <c r="B76" s="40" t="s">
        <v>110</v>
      </c>
      <c r="C76" s="40"/>
      <c r="D76" s="15">
        <f t="shared" ref="D76:AC76" si="5">SUM(D7:D75)</f>
        <v>2431</v>
      </c>
      <c r="E76" s="15">
        <f t="shared" si="5"/>
        <v>1768</v>
      </c>
      <c r="F76" s="15">
        <f t="shared" si="5"/>
        <v>1269</v>
      </c>
      <c r="G76" s="15">
        <f t="shared" si="5"/>
        <v>1060.5</v>
      </c>
      <c r="H76" s="15">
        <f t="shared" si="5"/>
        <v>894.5</v>
      </c>
      <c r="I76" s="15">
        <f t="shared" si="5"/>
        <v>1180</v>
      </c>
      <c r="J76" s="15">
        <f t="shared" si="5"/>
        <v>1036</v>
      </c>
      <c r="K76" s="15">
        <f t="shared" si="5"/>
        <v>1443</v>
      </c>
      <c r="L76" s="15">
        <f t="shared" si="5"/>
        <v>1278</v>
      </c>
      <c r="M76" s="15">
        <f t="shared" si="5"/>
        <v>1392</v>
      </c>
      <c r="N76" s="15">
        <f t="shared" si="5"/>
        <v>1062.5</v>
      </c>
      <c r="O76" s="15">
        <f t="shared" si="5"/>
        <v>730</v>
      </c>
      <c r="P76" s="15">
        <f t="shared" si="5"/>
        <v>661</v>
      </c>
      <c r="Q76" s="15">
        <f t="shared" si="5"/>
        <v>1542</v>
      </c>
      <c r="R76" s="15">
        <f t="shared" si="5"/>
        <v>1097</v>
      </c>
      <c r="S76" s="15">
        <f t="shared" si="5"/>
        <v>1179</v>
      </c>
      <c r="T76" s="15">
        <f t="shared" si="5"/>
        <v>1025.5</v>
      </c>
      <c r="U76" s="15">
        <f t="shared" si="5"/>
        <v>928</v>
      </c>
      <c r="V76" s="15">
        <f t="shared" si="5"/>
        <v>535</v>
      </c>
      <c r="W76" s="15">
        <f t="shared" si="5"/>
        <v>147</v>
      </c>
      <c r="X76" s="15">
        <f t="shared" si="5"/>
        <v>163</v>
      </c>
      <c r="Y76" s="15">
        <f t="shared" si="5"/>
        <v>155</v>
      </c>
      <c r="Z76" s="15">
        <f t="shared" si="5"/>
        <v>145</v>
      </c>
      <c r="AA76" s="15">
        <f t="shared" si="5"/>
        <v>37</v>
      </c>
      <c r="AB76" s="15">
        <f t="shared" si="5"/>
        <v>1268</v>
      </c>
      <c r="AC76" s="15">
        <f t="shared" si="5"/>
        <v>24427</v>
      </c>
    </row>
    <row r="77" spans="1:29" ht="19.5" customHeight="1" x14ac:dyDescent="0.3">
      <c r="A77" s="8">
        <v>1</v>
      </c>
      <c r="B77" s="9">
        <v>76.101699999999994</v>
      </c>
      <c r="C77" s="10" t="s">
        <v>111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5.5</v>
      </c>
      <c r="AC77" s="12">
        <f t="shared" ref="AC77:AC102" si="6">SUM(D77:AB77)</f>
        <v>5.5</v>
      </c>
    </row>
    <row r="78" spans="1:29" ht="19.5" customHeight="1" x14ac:dyDescent="0.3">
      <c r="A78" s="8">
        <v>2</v>
      </c>
      <c r="B78" s="9">
        <v>76.102699999999999</v>
      </c>
      <c r="C78" s="10" t="s">
        <v>112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6</v>
      </c>
      <c r="AC78" s="12">
        <f t="shared" si="6"/>
        <v>6</v>
      </c>
    </row>
    <row r="79" spans="1:29" ht="19.5" customHeight="1" x14ac:dyDescent="0.3">
      <c r="A79" s="8">
        <v>3</v>
      </c>
      <c r="B79" s="9">
        <v>76.11269999999999</v>
      </c>
      <c r="C79" s="10" t="s">
        <v>113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11.5</v>
      </c>
      <c r="AC79" s="12">
        <f t="shared" si="6"/>
        <v>11.5</v>
      </c>
    </row>
    <row r="80" spans="1:29" ht="19.5" customHeight="1" x14ac:dyDescent="0.3">
      <c r="A80" s="8">
        <v>4</v>
      </c>
      <c r="B80" s="9">
        <v>76.113699999999994</v>
      </c>
      <c r="C80" s="10" t="s">
        <v>114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2</v>
      </c>
      <c r="AC80" s="12">
        <f t="shared" si="6"/>
        <v>2</v>
      </c>
    </row>
    <row r="81" spans="1:29" ht="19.5" customHeight="1" x14ac:dyDescent="0.3">
      <c r="A81" s="8">
        <v>5</v>
      </c>
      <c r="B81" s="9">
        <v>76.114699999999999</v>
      </c>
      <c r="C81" s="10" t="s">
        <v>115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4</v>
      </c>
      <c r="AC81" s="12">
        <f t="shared" si="6"/>
        <v>4</v>
      </c>
    </row>
    <row r="82" spans="1:29" ht="19.5" customHeight="1" x14ac:dyDescent="0.3">
      <c r="A82" s="8">
        <v>6</v>
      </c>
      <c r="B82" s="9">
        <v>76.116699999999994</v>
      </c>
      <c r="C82" s="10" t="s">
        <v>116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2</v>
      </c>
      <c r="AC82" s="12">
        <f t="shared" si="6"/>
        <v>2</v>
      </c>
    </row>
    <row r="83" spans="1:29" ht="19.5" customHeight="1" x14ac:dyDescent="0.3">
      <c r="A83" s="8">
        <v>7</v>
      </c>
      <c r="B83" s="9">
        <v>76.117699999999999</v>
      </c>
      <c r="C83" s="10" t="s">
        <v>117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7</v>
      </c>
      <c r="AC83" s="12">
        <f t="shared" si="6"/>
        <v>7</v>
      </c>
    </row>
    <row r="84" spans="1:29" ht="15.75" customHeight="1" x14ac:dyDescent="0.3">
      <c r="A84" s="8">
        <v>8</v>
      </c>
      <c r="B84" s="9">
        <v>76.12169999999999</v>
      </c>
      <c r="C84" s="10" t="s">
        <v>118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2</v>
      </c>
      <c r="AC84" s="12">
        <f t="shared" si="6"/>
        <v>2</v>
      </c>
    </row>
    <row r="85" spans="1:29" ht="15.75" customHeight="1" x14ac:dyDescent="0.3">
      <c r="A85" s="8">
        <v>9</v>
      </c>
      <c r="B85" s="9">
        <v>76.122699999999995</v>
      </c>
      <c r="C85" s="10" t="s">
        <v>119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6</v>
      </c>
      <c r="AC85" s="12">
        <f t="shared" si="6"/>
        <v>6</v>
      </c>
    </row>
    <row r="86" spans="1:29" ht="15.75" customHeight="1" x14ac:dyDescent="0.3">
      <c r="A86" s="8">
        <v>10</v>
      </c>
      <c r="B86" s="32">
        <v>76.123699999999999</v>
      </c>
      <c r="C86" s="10" t="s">
        <v>120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14</v>
      </c>
      <c r="AC86" s="12">
        <f t="shared" si="6"/>
        <v>14</v>
      </c>
    </row>
    <row r="87" spans="1:29" ht="15.75" customHeight="1" x14ac:dyDescent="0.3">
      <c r="A87" s="8">
        <v>11</v>
      </c>
      <c r="B87" s="9">
        <v>76.125699999999995</v>
      </c>
      <c r="C87" s="10" t="s">
        <v>121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2</v>
      </c>
      <c r="AC87" s="12">
        <f t="shared" si="6"/>
        <v>2</v>
      </c>
    </row>
    <row r="88" spans="1:29" ht="24.75" customHeight="1" x14ac:dyDescent="0.3">
      <c r="A88" s="8">
        <v>12</v>
      </c>
      <c r="B88" s="9">
        <v>76.1297</v>
      </c>
      <c r="C88" s="10" t="s">
        <v>122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125</v>
      </c>
      <c r="AC88" s="12">
        <f t="shared" si="6"/>
        <v>125</v>
      </c>
    </row>
    <row r="89" spans="1:29" ht="27" customHeight="1" x14ac:dyDescent="0.3">
      <c r="A89" s="8">
        <v>13</v>
      </c>
      <c r="B89" s="9">
        <v>76.133700000000005</v>
      </c>
      <c r="C89" s="10" t="s">
        <v>123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10</v>
      </c>
      <c r="AC89" s="12">
        <f t="shared" si="6"/>
        <v>10</v>
      </c>
    </row>
    <row r="90" spans="1:29" ht="27" customHeight="1" x14ac:dyDescent="0.3">
      <c r="A90" s="8">
        <v>14</v>
      </c>
      <c r="B90" s="9">
        <v>76.13669999999999</v>
      </c>
      <c r="C90" s="10" t="s">
        <v>124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15</v>
      </c>
      <c r="AC90" s="12">
        <f t="shared" si="6"/>
        <v>15</v>
      </c>
    </row>
    <row r="91" spans="1:29" ht="27" customHeight="1" x14ac:dyDescent="0.3">
      <c r="A91" s="8">
        <v>15</v>
      </c>
      <c r="B91" s="9">
        <v>76.137699999999995</v>
      </c>
      <c r="C91" s="10" t="s">
        <v>125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54</v>
      </c>
      <c r="AC91" s="12">
        <f t="shared" si="6"/>
        <v>54</v>
      </c>
    </row>
    <row r="92" spans="1:29" ht="15" customHeight="1" x14ac:dyDescent="0.3">
      <c r="A92" s="8">
        <v>16</v>
      </c>
      <c r="B92" s="9">
        <v>76.151699999999991</v>
      </c>
      <c r="C92" s="10" t="s">
        <v>126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46</v>
      </c>
      <c r="AC92" s="12">
        <f t="shared" si="6"/>
        <v>46</v>
      </c>
    </row>
    <row r="93" spans="1:29" ht="20.25" customHeight="1" x14ac:dyDescent="0.3">
      <c r="A93" s="8">
        <v>17</v>
      </c>
      <c r="B93" s="9">
        <v>76.152699999999996</v>
      </c>
      <c r="C93" s="10" t="s">
        <v>127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2</v>
      </c>
      <c r="AC93" s="12">
        <f t="shared" si="6"/>
        <v>2</v>
      </c>
    </row>
    <row r="94" spans="1:29" ht="18.75" customHeight="1" x14ac:dyDescent="0.3">
      <c r="A94" s="8">
        <v>18</v>
      </c>
      <c r="B94" s="9">
        <v>76.153700000000001</v>
      </c>
      <c r="C94" s="10" t="s">
        <v>128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6</v>
      </c>
      <c r="AC94" s="12">
        <f t="shared" si="6"/>
        <v>6</v>
      </c>
    </row>
    <row r="95" spans="1:29" ht="14.25" customHeight="1" x14ac:dyDescent="0.3">
      <c r="A95" s="8">
        <v>19</v>
      </c>
      <c r="B95" s="9">
        <v>76.155699999999996</v>
      </c>
      <c r="C95" s="10" t="s">
        <v>129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4</v>
      </c>
      <c r="AC95" s="12">
        <f t="shared" si="6"/>
        <v>4</v>
      </c>
    </row>
    <row r="96" spans="1:29" ht="17.25" customHeight="1" x14ac:dyDescent="0.3">
      <c r="A96" s="8">
        <v>20</v>
      </c>
      <c r="B96" s="9">
        <v>76.156700000000001</v>
      </c>
      <c r="C96" s="10" t="s">
        <v>130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2</v>
      </c>
      <c r="AC96" s="12">
        <f t="shared" si="6"/>
        <v>2</v>
      </c>
    </row>
    <row r="97" spans="1:32" ht="20.25" customHeight="1" x14ac:dyDescent="0.3">
      <c r="A97" s="8">
        <v>21</v>
      </c>
      <c r="B97" s="33">
        <v>76.157700000000006</v>
      </c>
      <c r="C97" s="10" t="s">
        <v>131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10</v>
      </c>
      <c r="AC97" s="12">
        <f t="shared" si="6"/>
        <v>10</v>
      </c>
    </row>
    <row r="98" spans="1:32" ht="24.75" customHeight="1" x14ac:dyDescent="0.3">
      <c r="A98" s="8">
        <v>22</v>
      </c>
      <c r="B98" s="9">
        <v>76.170699999999997</v>
      </c>
      <c r="C98" s="10" t="s">
        <v>132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4</v>
      </c>
      <c r="AC98" s="12">
        <f t="shared" si="6"/>
        <v>4</v>
      </c>
    </row>
    <row r="99" spans="1:32" ht="24.75" customHeight="1" x14ac:dyDescent="0.3">
      <c r="A99" s="8">
        <v>23</v>
      </c>
      <c r="B99" s="9">
        <v>76.190699999999993</v>
      </c>
      <c r="C99" s="10" t="s">
        <v>133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16</v>
      </c>
      <c r="AC99" s="12">
        <f t="shared" si="6"/>
        <v>16</v>
      </c>
    </row>
    <row r="100" spans="1:32" ht="24.75" customHeight="1" x14ac:dyDescent="0.3">
      <c r="A100" s="8">
        <v>24</v>
      </c>
      <c r="B100" s="9">
        <v>76.191699999999997</v>
      </c>
      <c r="C100" s="10" t="s">
        <v>134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86</v>
      </c>
      <c r="AC100" s="12">
        <f t="shared" si="6"/>
        <v>86</v>
      </c>
    </row>
    <row r="101" spans="1:32" ht="29.25" customHeight="1" x14ac:dyDescent="0.3">
      <c r="A101" s="8">
        <v>25</v>
      </c>
      <c r="B101" s="9">
        <v>76.196700000000007</v>
      </c>
      <c r="C101" s="10" t="s">
        <v>135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6</v>
      </c>
      <c r="AC101" s="12">
        <f t="shared" si="6"/>
        <v>6</v>
      </c>
    </row>
    <row r="102" spans="1:32" ht="24.75" customHeight="1" x14ac:dyDescent="0.3">
      <c r="A102" s="8">
        <v>26</v>
      </c>
      <c r="B102" s="9">
        <v>76.2607</v>
      </c>
      <c r="C102" s="10" t="s">
        <v>136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36</v>
      </c>
      <c r="AC102" s="12">
        <f t="shared" si="6"/>
        <v>36</v>
      </c>
    </row>
    <row r="103" spans="1:32" s="16" customFormat="1" ht="24.75" customHeight="1" x14ac:dyDescent="0.3">
      <c r="A103" s="34"/>
      <c r="B103" s="40" t="s">
        <v>16</v>
      </c>
      <c r="C103" s="40"/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5">
        <f>SUM(AB77:AB102)</f>
        <v>484</v>
      </c>
      <c r="AC103" s="15">
        <f>SUM(AC77:AC102)</f>
        <v>484</v>
      </c>
    </row>
    <row r="104" spans="1:32" s="16" customFormat="1" ht="23.25" customHeight="1" x14ac:dyDescent="0.25">
      <c r="A104" s="34"/>
      <c r="B104" s="41" t="s">
        <v>137</v>
      </c>
      <c r="C104" s="41"/>
      <c r="D104" s="15">
        <f>D76+D103</f>
        <v>2431</v>
      </c>
      <c r="E104" s="15">
        <f t="shared" ref="E104:AC104" si="7">E76+E103</f>
        <v>1768</v>
      </c>
      <c r="F104" s="15">
        <f t="shared" si="7"/>
        <v>1269</v>
      </c>
      <c r="G104" s="15">
        <f t="shared" si="7"/>
        <v>1060.5</v>
      </c>
      <c r="H104" s="15">
        <f t="shared" si="7"/>
        <v>894.5</v>
      </c>
      <c r="I104" s="15">
        <f t="shared" si="7"/>
        <v>1180</v>
      </c>
      <c r="J104" s="15">
        <f t="shared" si="7"/>
        <v>1036</v>
      </c>
      <c r="K104" s="15">
        <f t="shared" si="7"/>
        <v>1443</v>
      </c>
      <c r="L104" s="15">
        <f t="shared" si="7"/>
        <v>1278</v>
      </c>
      <c r="M104" s="15">
        <f t="shared" si="7"/>
        <v>1392</v>
      </c>
      <c r="N104" s="15">
        <f t="shared" si="7"/>
        <v>1062.5</v>
      </c>
      <c r="O104" s="15">
        <f t="shared" si="7"/>
        <v>730</v>
      </c>
      <c r="P104" s="15">
        <f t="shared" si="7"/>
        <v>661</v>
      </c>
      <c r="Q104" s="15">
        <f t="shared" si="7"/>
        <v>1542</v>
      </c>
      <c r="R104" s="15">
        <f t="shared" si="7"/>
        <v>1097</v>
      </c>
      <c r="S104" s="15">
        <f t="shared" si="7"/>
        <v>1179</v>
      </c>
      <c r="T104" s="15">
        <f t="shared" si="7"/>
        <v>1025.5</v>
      </c>
      <c r="U104" s="15">
        <f t="shared" si="7"/>
        <v>928</v>
      </c>
      <c r="V104" s="15">
        <f t="shared" si="7"/>
        <v>535</v>
      </c>
      <c r="W104" s="15">
        <f t="shared" si="7"/>
        <v>147</v>
      </c>
      <c r="X104" s="15">
        <f t="shared" si="7"/>
        <v>163</v>
      </c>
      <c r="Y104" s="15">
        <f t="shared" si="7"/>
        <v>155</v>
      </c>
      <c r="Z104" s="15">
        <f t="shared" si="7"/>
        <v>145</v>
      </c>
      <c r="AA104" s="15">
        <f t="shared" si="7"/>
        <v>37</v>
      </c>
      <c r="AB104" s="15">
        <f t="shared" si="7"/>
        <v>1752</v>
      </c>
      <c r="AC104" s="15">
        <f t="shared" si="7"/>
        <v>24911</v>
      </c>
      <c r="AF104" s="17">
        <f>AC104+7426</f>
        <v>32337</v>
      </c>
    </row>
    <row r="106" spans="1:32" x14ac:dyDescent="0.3">
      <c r="Z106" s="37" t="s">
        <v>141</v>
      </c>
      <c r="AA106" s="37"/>
    </row>
    <row r="107" spans="1:32" x14ac:dyDescent="0.3">
      <c r="Y107" s="38" t="s">
        <v>18</v>
      </c>
      <c r="Z107" s="38"/>
      <c r="AA107" s="38"/>
      <c r="AB107" s="38"/>
      <c r="AF107" s="23">
        <f>AC104+'[1]3 rd &amp; 4 th Zone'!F15</f>
        <v>31757</v>
      </c>
    </row>
    <row r="108" spans="1:32" x14ac:dyDescent="0.3">
      <c r="Y108" s="38" t="s">
        <v>19</v>
      </c>
      <c r="Z108" s="38"/>
      <c r="AA108" s="38"/>
      <c r="AB108" s="38"/>
    </row>
    <row r="109" spans="1:32" x14ac:dyDescent="0.3">
      <c r="Y109" s="38" t="s">
        <v>20</v>
      </c>
      <c r="Z109" s="38"/>
      <c r="AA109" s="38"/>
      <c r="AB109" s="38"/>
    </row>
    <row r="112" spans="1:32" x14ac:dyDescent="0.3">
      <c r="AC112" s="23"/>
    </row>
  </sheetData>
  <mergeCells count="38">
    <mergeCell ref="N5:N6"/>
    <mergeCell ref="A1:AC1"/>
    <mergeCell ref="A2:AC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AC5:AC6"/>
    <mergeCell ref="B76:C76"/>
    <mergeCell ref="B103:C103"/>
    <mergeCell ref="B104:C104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Z106:AA106"/>
    <mergeCell ref="Y107:AB107"/>
    <mergeCell ref="Y108:AB108"/>
    <mergeCell ref="Y109:AB109"/>
    <mergeCell ref="AA5:AA6"/>
    <mergeCell ref="AB5:AB6"/>
  </mergeCells>
  <printOptions horizontalCentered="1"/>
  <pageMargins left="0.5" right="0.28999999999999998" top="0.25" bottom="0.25" header="0.3" footer="0.3"/>
  <pageSetup paperSize="5" scale="60" fitToWidth="2" orientation="landscape" r:id="rId1"/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6"/>
  <sheetViews>
    <sheetView zoomScaleNormal="100" workbookViewId="0">
      <pane xSplit="3" ySplit="6" topLeftCell="D7" activePane="bottomRight" state="frozen"/>
      <selection pane="topRight" activeCell="C1" sqref="C1"/>
      <selection pane="bottomLeft" activeCell="A7" sqref="A7"/>
      <selection pane="bottomRight" activeCell="C25" sqref="C25"/>
    </sheetView>
  </sheetViews>
  <sheetFormatPr defaultRowHeight="16.5" x14ac:dyDescent="0.3"/>
  <cols>
    <col min="1" max="1" width="9.140625" style="13"/>
    <col min="2" max="2" width="12.5703125" style="13" customWidth="1"/>
    <col min="3" max="3" width="47.42578125" style="13" customWidth="1"/>
    <col min="4" max="4" width="17.28515625" style="13" customWidth="1"/>
    <col min="5" max="5" width="17.42578125" style="13" customWidth="1"/>
    <col min="6" max="6" width="20" style="13" customWidth="1"/>
    <col min="7" max="9" width="9.5703125" style="13" bestFit="1" customWidth="1"/>
    <col min="10" max="257" width="9.140625" style="13"/>
    <col min="258" max="258" width="12.5703125" style="13" customWidth="1"/>
    <col min="259" max="259" width="47.42578125" style="13" customWidth="1"/>
    <col min="260" max="260" width="17.28515625" style="13" customWidth="1"/>
    <col min="261" max="261" width="17.42578125" style="13" customWidth="1"/>
    <col min="262" max="262" width="20" style="13" customWidth="1"/>
    <col min="263" max="513" width="9.140625" style="13"/>
    <col min="514" max="514" width="12.5703125" style="13" customWidth="1"/>
    <col min="515" max="515" width="47.42578125" style="13" customWidth="1"/>
    <col min="516" max="516" width="17.28515625" style="13" customWidth="1"/>
    <col min="517" max="517" width="17.42578125" style="13" customWidth="1"/>
    <col min="518" max="518" width="20" style="13" customWidth="1"/>
    <col min="519" max="769" width="9.140625" style="13"/>
    <col min="770" max="770" width="12.5703125" style="13" customWidth="1"/>
    <col min="771" max="771" width="47.42578125" style="13" customWidth="1"/>
    <col min="772" max="772" width="17.28515625" style="13" customWidth="1"/>
    <col min="773" max="773" width="17.42578125" style="13" customWidth="1"/>
    <col min="774" max="774" width="20" style="13" customWidth="1"/>
    <col min="775" max="1025" width="9.140625" style="13"/>
    <col min="1026" max="1026" width="12.5703125" style="13" customWidth="1"/>
    <col min="1027" max="1027" width="47.42578125" style="13" customWidth="1"/>
    <col min="1028" max="1028" width="17.28515625" style="13" customWidth="1"/>
    <col min="1029" max="1029" width="17.42578125" style="13" customWidth="1"/>
    <col min="1030" max="1030" width="20" style="13" customWidth="1"/>
    <col min="1031" max="1281" width="9.140625" style="13"/>
    <col min="1282" max="1282" width="12.5703125" style="13" customWidth="1"/>
    <col min="1283" max="1283" width="47.42578125" style="13" customWidth="1"/>
    <col min="1284" max="1284" width="17.28515625" style="13" customWidth="1"/>
    <col min="1285" max="1285" width="17.42578125" style="13" customWidth="1"/>
    <col min="1286" max="1286" width="20" style="13" customWidth="1"/>
    <col min="1287" max="1537" width="9.140625" style="13"/>
    <col min="1538" max="1538" width="12.5703125" style="13" customWidth="1"/>
    <col min="1539" max="1539" width="47.42578125" style="13" customWidth="1"/>
    <col min="1540" max="1540" width="17.28515625" style="13" customWidth="1"/>
    <col min="1541" max="1541" width="17.42578125" style="13" customWidth="1"/>
    <col min="1542" max="1542" width="20" style="13" customWidth="1"/>
    <col min="1543" max="1793" width="9.140625" style="13"/>
    <col min="1794" max="1794" width="12.5703125" style="13" customWidth="1"/>
    <col min="1795" max="1795" width="47.42578125" style="13" customWidth="1"/>
    <col min="1796" max="1796" width="17.28515625" style="13" customWidth="1"/>
    <col min="1797" max="1797" width="17.42578125" style="13" customWidth="1"/>
    <col min="1798" max="1798" width="20" style="13" customWidth="1"/>
    <col min="1799" max="2049" width="9.140625" style="13"/>
    <col min="2050" max="2050" width="12.5703125" style="13" customWidth="1"/>
    <col min="2051" max="2051" width="47.42578125" style="13" customWidth="1"/>
    <col min="2052" max="2052" width="17.28515625" style="13" customWidth="1"/>
    <col min="2053" max="2053" width="17.42578125" style="13" customWidth="1"/>
    <col min="2054" max="2054" width="20" style="13" customWidth="1"/>
    <col min="2055" max="2305" width="9.140625" style="13"/>
    <col min="2306" max="2306" width="12.5703125" style="13" customWidth="1"/>
    <col min="2307" max="2307" width="47.42578125" style="13" customWidth="1"/>
    <col min="2308" max="2308" width="17.28515625" style="13" customWidth="1"/>
    <col min="2309" max="2309" width="17.42578125" style="13" customWidth="1"/>
    <col min="2310" max="2310" width="20" style="13" customWidth="1"/>
    <col min="2311" max="2561" width="9.140625" style="13"/>
    <col min="2562" max="2562" width="12.5703125" style="13" customWidth="1"/>
    <col min="2563" max="2563" width="47.42578125" style="13" customWidth="1"/>
    <col min="2564" max="2564" width="17.28515625" style="13" customWidth="1"/>
    <col min="2565" max="2565" width="17.42578125" style="13" customWidth="1"/>
    <col min="2566" max="2566" width="20" style="13" customWidth="1"/>
    <col min="2567" max="2817" width="9.140625" style="13"/>
    <col min="2818" max="2818" width="12.5703125" style="13" customWidth="1"/>
    <col min="2819" max="2819" width="47.42578125" style="13" customWidth="1"/>
    <col min="2820" max="2820" width="17.28515625" style="13" customWidth="1"/>
    <col min="2821" max="2821" width="17.42578125" style="13" customWidth="1"/>
    <col min="2822" max="2822" width="20" style="13" customWidth="1"/>
    <col min="2823" max="3073" width="9.140625" style="13"/>
    <col min="3074" max="3074" width="12.5703125" style="13" customWidth="1"/>
    <col min="3075" max="3075" width="47.42578125" style="13" customWidth="1"/>
    <col min="3076" max="3076" width="17.28515625" style="13" customWidth="1"/>
    <col min="3077" max="3077" width="17.42578125" style="13" customWidth="1"/>
    <col min="3078" max="3078" width="20" style="13" customWidth="1"/>
    <col min="3079" max="3329" width="9.140625" style="13"/>
    <col min="3330" max="3330" width="12.5703125" style="13" customWidth="1"/>
    <col min="3331" max="3331" width="47.42578125" style="13" customWidth="1"/>
    <col min="3332" max="3332" width="17.28515625" style="13" customWidth="1"/>
    <col min="3333" max="3333" width="17.42578125" style="13" customWidth="1"/>
    <col min="3334" max="3334" width="20" style="13" customWidth="1"/>
    <col min="3335" max="3585" width="9.140625" style="13"/>
    <col min="3586" max="3586" width="12.5703125" style="13" customWidth="1"/>
    <col min="3587" max="3587" width="47.42578125" style="13" customWidth="1"/>
    <col min="3588" max="3588" width="17.28515625" style="13" customWidth="1"/>
    <col min="3589" max="3589" width="17.42578125" style="13" customWidth="1"/>
    <col min="3590" max="3590" width="20" style="13" customWidth="1"/>
    <col min="3591" max="3841" width="9.140625" style="13"/>
    <col min="3842" max="3842" width="12.5703125" style="13" customWidth="1"/>
    <col min="3843" max="3843" width="47.42578125" style="13" customWidth="1"/>
    <col min="3844" max="3844" width="17.28515625" style="13" customWidth="1"/>
    <col min="3845" max="3845" width="17.42578125" style="13" customWidth="1"/>
    <col min="3846" max="3846" width="20" style="13" customWidth="1"/>
    <col min="3847" max="4097" width="9.140625" style="13"/>
    <col min="4098" max="4098" width="12.5703125" style="13" customWidth="1"/>
    <col min="4099" max="4099" width="47.42578125" style="13" customWidth="1"/>
    <col min="4100" max="4100" width="17.28515625" style="13" customWidth="1"/>
    <col min="4101" max="4101" width="17.42578125" style="13" customWidth="1"/>
    <col min="4102" max="4102" width="20" style="13" customWidth="1"/>
    <col min="4103" max="4353" width="9.140625" style="13"/>
    <col min="4354" max="4354" width="12.5703125" style="13" customWidth="1"/>
    <col min="4355" max="4355" width="47.42578125" style="13" customWidth="1"/>
    <col min="4356" max="4356" width="17.28515625" style="13" customWidth="1"/>
    <col min="4357" max="4357" width="17.42578125" style="13" customWidth="1"/>
    <col min="4358" max="4358" width="20" style="13" customWidth="1"/>
    <col min="4359" max="4609" width="9.140625" style="13"/>
    <col min="4610" max="4610" width="12.5703125" style="13" customWidth="1"/>
    <col min="4611" max="4611" width="47.42578125" style="13" customWidth="1"/>
    <col min="4612" max="4612" width="17.28515625" style="13" customWidth="1"/>
    <col min="4613" max="4613" width="17.42578125" style="13" customWidth="1"/>
    <col min="4614" max="4614" width="20" style="13" customWidth="1"/>
    <col min="4615" max="4865" width="9.140625" style="13"/>
    <col min="4866" max="4866" width="12.5703125" style="13" customWidth="1"/>
    <col min="4867" max="4867" width="47.42578125" style="13" customWidth="1"/>
    <col min="4868" max="4868" width="17.28515625" style="13" customWidth="1"/>
    <col min="4869" max="4869" width="17.42578125" style="13" customWidth="1"/>
    <col min="4870" max="4870" width="20" style="13" customWidth="1"/>
    <col min="4871" max="5121" width="9.140625" style="13"/>
    <col min="5122" max="5122" width="12.5703125" style="13" customWidth="1"/>
    <col min="5123" max="5123" width="47.42578125" style="13" customWidth="1"/>
    <col min="5124" max="5124" width="17.28515625" style="13" customWidth="1"/>
    <col min="5125" max="5125" width="17.42578125" style="13" customWidth="1"/>
    <col min="5126" max="5126" width="20" style="13" customWidth="1"/>
    <col min="5127" max="5377" width="9.140625" style="13"/>
    <col min="5378" max="5378" width="12.5703125" style="13" customWidth="1"/>
    <col min="5379" max="5379" width="47.42578125" style="13" customWidth="1"/>
    <col min="5380" max="5380" width="17.28515625" style="13" customWidth="1"/>
    <col min="5381" max="5381" width="17.42578125" style="13" customWidth="1"/>
    <col min="5382" max="5382" width="20" style="13" customWidth="1"/>
    <col min="5383" max="5633" width="9.140625" style="13"/>
    <col min="5634" max="5634" width="12.5703125" style="13" customWidth="1"/>
    <col min="5635" max="5635" width="47.42578125" style="13" customWidth="1"/>
    <col min="5636" max="5636" width="17.28515625" style="13" customWidth="1"/>
    <col min="5637" max="5637" width="17.42578125" style="13" customWidth="1"/>
    <col min="5638" max="5638" width="20" style="13" customWidth="1"/>
    <col min="5639" max="5889" width="9.140625" style="13"/>
    <col min="5890" max="5890" width="12.5703125" style="13" customWidth="1"/>
    <col min="5891" max="5891" width="47.42578125" style="13" customWidth="1"/>
    <col min="5892" max="5892" width="17.28515625" style="13" customWidth="1"/>
    <col min="5893" max="5893" width="17.42578125" style="13" customWidth="1"/>
    <col min="5894" max="5894" width="20" style="13" customWidth="1"/>
    <col min="5895" max="6145" width="9.140625" style="13"/>
    <col min="6146" max="6146" width="12.5703125" style="13" customWidth="1"/>
    <col min="6147" max="6147" width="47.42578125" style="13" customWidth="1"/>
    <col min="6148" max="6148" width="17.28515625" style="13" customWidth="1"/>
    <col min="6149" max="6149" width="17.42578125" style="13" customWidth="1"/>
    <col min="6150" max="6150" width="20" style="13" customWidth="1"/>
    <col min="6151" max="6401" width="9.140625" style="13"/>
    <col min="6402" max="6402" width="12.5703125" style="13" customWidth="1"/>
    <col min="6403" max="6403" width="47.42578125" style="13" customWidth="1"/>
    <col min="6404" max="6404" width="17.28515625" style="13" customWidth="1"/>
    <col min="6405" max="6405" width="17.42578125" style="13" customWidth="1"/>
    <col min="6406" max="6406" width="20" style="13" customWidth="1"/>
    <col min="6407" max="6657" width="9.140625" style="13"/>
    <col min="6658" max="6658" width="12.5703125" style="13" customWidth="1"/>
    <col min="6659" max="6659" width="47.42578125" style="13" customWidth="1"/>
    <col min="6660" max="6660" width="17.28515625" style="13" customWidth="1"/>
    <col min="6661" max="6661" width="17.42578125" style="13" customWidth="1"/>
    <col min="6662" max="6662" width="20" style="13" customWidth="1"/>
    <col min="6663" max="6913" width="9.140625" style="13"/>
    <col min="6914" max="6914" width="12.5703125" style="13" customWidth="1"/>
    <col min="6915" max="6915" width="47.42578125" style="13" customWidth="1"/>
    <col min="6916" max="6916" width="17.28515625" style="13" customWidth="1"/>
    <col min="6917" max="6917" width="17.42578125" style="13" customWidth="1"/>
    <col min="6918" max="6918" width="20" style="13" customWidth="1"/>
    <col min="6919" max="7169" width="9.140625" style="13"/>
    <col min="7170" max="7170" width="12.5703125" style="13" customWidth="1"/>
    <col min="7171" max="7171" width="47.42578125" style="13" customWidth="1"/>
    <col min="7172" max="7172" width="17.28515625" style="13" customWidth="1"/>
    <col min="7173" max="7173" width="17.42578125" style="13" customWidth="1"/>
    <col min="7174" max="7174" width="20" style="13" customWidth="1"/>
    <col min="7175" max="7425" width="9.140625" style="13"/>
    <col min="7426" max="7426" width="12.5703125" style="13" customWidth="1"/>
    <col min="7427" max="7427" width="47.42578125" style="13" customWidth="1"/>
    <col min="7428" max="7428" width="17.28515625" style="13" customWidth="1"/>
    <col min="7429" max="7429" width="17.42578125" style="13" customWidth="1"/>
    <col min="7430" max="7430" width="20" style="13" customWidth="1"/>
    <col min="7431" max="7681" width="9.140625" style="13"/>
    <col min="7682" max="7682" width="12.5703125" style="13" customWidth="1"/>
    <col min="7683" max="7683" width="47.42578125" style="13" customWidth="1"/>
    <col min="7684" max="7684" width="17.28515625" style="13" customWidth="1"/>
    <col min="7685" max="7685" width="17.42578125" style="13" customWidth="1"/>
    <col min="7686" max="7686" width="20" style="13" customWidth="1"/>
    <col min="7687" max="7937" width="9.140625" style="13"/>
    <col min="7938" max="7938" width="12.5703125" style="13" customWidth="1"/>
    <col min="7939" max="7939" width="47.42578125" style="13" customWidth="1"/>
    <col min="7940" max="7940" width="17.28515625" style="13" customWidth="1"/>
    <col min="7941" max="7941" width="17.42578125" style="13" customWidth="1"/>
    <col min="7942" max="7942" width="20" style="13" customWidth="1"/>
    <col min="7943" max="8193" width="9.140625" style="13"/>
    <col min="8194" max="8194" width="12.5703125" style="13" customWidth="1"/>
    <col min="8195" max="8195" width="47.42578125" style="13" customWidth="1"/>
    <col min="8196" max="8196" width="17.28515625" style="13" customWidth="1"/>
    <col min="8197" max="8197" width="17.42578125" style="13" customWidth="1"/>
    <col min="8198" max="8198" width="20" style="13" customWidth="1"/>
    <col min="8199" max="8449" width="9.140625" style="13"/>
    <col min="8450" max="8450" width="12.5703125" style="13" customWidth="1"/>
    <col min="8451" max="8451" width="47.42578125" style="13" customWidth="1"/>
    <col min="8452" max="8452" width="17.28515625" style="13" customWidth="1"/>
    <col min="8453" max="8453" width="17.42578125" style="13" customWidth="1"/>
    <col min="8454" max="8454" width="20" style="13" customWidth="1"/>
    <col min="8455" max="8705" width="9.140625" style="13"/>
    <col min="8706" max="8706" width="12.5703125" style="13" customWidth="1"/>
    <col min="8707" max="8707" width="47.42578125" style="13" customWidth="1"/>
    <col min="8708" max="8708" width="17.28515625" style="13" customWidth="1"/>
    <col min="8709" max="8709" width="17.42578125" style="13" customWidth="1"/>
    <col min="8710" max="8710" width="20" style="13" customWidth="1"/>
    <col min="8711" max="8961" width="9.140625" style="13"/>
    <col min="8962" max="8962" width="12.5703125" style="13" customWidth="1"/>
    <col min="8963" max="8963" width="47.42578125" style="13" customWidth="1"/>
    <col min="8964" max="8964" width="17.28515625" style="13" customWidth="1"/>
    <col min="8965" max="8965" width="17.42578125" style="13" customWidth="1"/>
    <col min="8966" max="8966" width="20" style="13" customWidth="1"/>
    <col min="8967" max="9217" width="9.140625" style="13"/>
    <col min="9218" max="9218" width="12.5703125" style="13" customWidth="1"/>
    <col min="9219" max="9219" width="47.42578125" style="13" customWidth="1"/>
    <col min="9220" max="9220" width="17.28515625" style="13" customWidth="1"/>
    <col min="9221" max="9221" width="17.42578125" style="13" customWidth="1"/>
    <col min="9222" max="9222" width="20" style="13" customWidth="1"/>
    <col min="9223" max="9473" width="9.140625" style="13"/>
    <col min="9474" max="9474" width="12.5703125" style="13" customWidth="1"/>
    <col min="9475" max="9475" width="47.42578125" style="13" customWidth="1"/>
    <col min="9476" max="9476" width="17.28515625" style="13" customWidth="1"/>
    <col min="9477" max="9477" width="17.42578125" style="13" customWidth="1"/>
    <col min="9478" max="9478" width="20" style="13" customWidth="1"/>
    <col min="9479" max="9729" width="9.140625" style="13"/>
    <col min="9730" max="9730" width="12.5703125" style="13" customWidth="1"/>
    <col min="9731" max="9731" width="47.42578125" style="13" customWidth="1"/>
    <col min="9732" max="9732" width="17.28515625" style="13" customWidth="1"/>
    <col min="9733" max="9733" width="17.42578125" style="13" customWidth="1"/>
    <col min="9734" max="9734" width="20" style="13" customWidth="1"/>
    <col min="9735" max="9985" width="9.140625" style="13"/>
    <col min="9986" max="9986" width="12.5703125" style="13" customWidth="1"/>
    <col min="9987" max="9987" width="47.42578125" style="13" customWidth="1"/>
    <col min="9988" max="9988" width="17.28515625" style="13" customWidth="1"/>
    <col min="9989" max="9989" width="17.42578125" style="13" customWidth="1"/>
    <col min="9990" max="9990" width="20" style="13" customWidth="1"/>
    <col min="9991" max="10241" width="9.140625" style="13"/>
    <col min="10242" max="10242" width="12.5703125" style="13" customWidth="1"/>
    <col min="10243" max="10243" width="47.42578125" style="13" customWidth="1"/>
    <col min="10244" max="10244" width="17.28515625" style="13" customWidth="1"/>
    <col min="10245" max="10245" width="17.42578125" style="13" customWidth="1"/>
    <col min="10246" max="10246" width="20" style="13" customWidth="1"/>
    <col min="10247" max="10497" width="9.140625" style="13"/>
    <col min="10498" max="10498" width="12.5703125" style="13" customWidth="1"/>
    <col min="10499" max="10499" width="47.42578125" style="13" customWidth="1"/>
    <col min="10500" max="10500" width="17.28515625" style="13" customWidth="1"/>
    <col min="10501" max="10501" width="17.42578125" style="13" customWidth="1"/>
    <col min="10502" max="10502" width="20" style="13" customWidth="1"/>
    <col min="10503" max="10753" width="9.140625" style="13"/>
    <col min="10754" max="10754" width="12.5703125" style="13" customWidth="1"/>
    <col min="10755" max="10755" width="47.42578125" style="13" customWidth="1"/>
    <col min="10756" max="10756" width="17.28515625" style="13" customWidth="1"/>
    <col min="10757" max="10757" width="17.42578125" style="13" customWidth="1"/>
    <col min="10758" max="10758" width="20" style="13" customWidth="1"/>
    <col min="10759" max="11009" width="9.140625" style="13"/>
    <col min="11010" max="11010" width="12.5703125" style="13" customWidth="1"/>
    <col min="11011" max="11011" width="47.42578125" style="13" customWidth="1"/>
    <col min="11012" max="11012" width="17.28515625" style="13" customWidth="1"/>
    <col min="11013" max="11013" width="17.42578125" style="13" customWidth="1"/>
    <col min="11014" max="11014" width="20" style="13" customWidth="1"/>
    <col min="11015" max="11265" width="9.140625" style="13"/>
    <col min="11266" max="11266" width="12.5703125" style="13" customWidth="1"/>
    <col min="11267" max="11267" width="47.42578125" style="13" customWidth="1"/>
    <col min="11268" max="11268" width="17.28515625" style="13" customWidth="1"/>
    <col min="11269" max="11269" width="17.42578125" style="13" customWidth="1"/>
    <col min="11270" max="11270" width="20" style="13" customWidth="1"/>
    <col min="11271" max="11521" width="9.140625" style="13"/>
    <col min="11522" max="11522" width="12.5703125" style="13" customWidth="1"/>
    <col min="11523" max="11523" width="47.42578125" style="13" customWidth="1"/>
    <col min="11524" max="11524" width="17.28515625" style="13" customWidth="1"/>
    <col min="11525" max="11525" width="17.42578125" style="13" customWidth="1"/>
    <col min="11526" max="11526" width="20" style="13" customWidth="1"/>
    <col min="11527" max="11777" width="9.140625" style="13"/>
    <col min="11778" max="11778" width="12.5703125" style="13" customWidth="1"/>
    <col min="11779" max="11779" width="47.42578125" style="13" customWidth="1"/>
    <col min="11780" max="11780" width="17.28515625" style="13" customWidth="1"/>
    <col min="11781" max="11781" width="17.42578125" style="13" customWidth="1"/>
    <col min="11782" max="11782" width="20" style="13" customWidth="1"/>
    <col min="11783" max="12033" width="9.140625" style="13"/>
    <col min="12034" max="12034" width="12.5703125" style="13" customWidth="1"/>
    <col min="12035" max="12035" width="47.42578125" style="13" customWidth="1"/>
    <col min="12036" max="12036" width="17.28515625" style="13" customWidth="1"/>
    <col min="12037" max="12037" width="17.42578125" style="13" customWidth="1"/>
    <col min="12038" max="12038" width="20" style="13" customWidth="1"/>
    <col min="12039" max="12289" width="9.140625" style="13"/>
    <col min="12290" max="12290" width="12.5703125" style="13" customWidth="1"/>
    <col min="12291" max="12291" width="47.42578125" style="13" customWidth="1"/>
    <col min="12292" max="12292" width="17.28515625" style="13" customWidth="1"/>
    <col min="12293" max="12293" width="17.42578125" style="13" customWidth="1"/>
    <col min="12294" max="12294" width="20" style="13" customWidth="1"/>
    <col min="12295" max="12545" width="9.140625" style="13"/>
    <col min="12546" max="12546" width="12.5703125" style="13" customWidth="1"/>
    <col min="12547" max="12547" width="47.42578125" style="13" customWidth="1"/>
    <col min="12548" max="12548" width="17.28515625" style="13" customWidth="1"/>
    <col min="12549" max="12549" width="17.42578125" style="13" customWidth="1"/>
    <col min="12550" max="12550" width="20" style="13" customWidth="1"/>
    <col min="12551" max="12801" width="9.140625" style="13"/>
    <col min="12802" max="12802" width="12.5703125" style="13" customWidth="1"/>
    <col min="12803" max="12803" width="47.42578125" style="13" customWidth="1"/>
    <col min="12804" max="12804" width="17.28515625" style="13" customWidth="1"/>
    <col min="12805" max="12805" width="17.42578125" style="13" customWidth="1"/>
    <col min="12806" max="12806" width="20" style="13" customWidth="1"/>
    <col min="12807" max="13057" width="9.140625" style="13"/>
    <col min="13058" max="13058" width="12.5703125" style="13" customWidth="1"/>
    <col min="13059" max="13059" width="47.42578125" style="13" customWidth="1"/>
    <col min="13060" max="13060" width="17.28515625" style="13" customWidth="1"/>
    <col min="13061" max="13061" width="17.42578125" style="13" customWidth="1"/>
    <col min="13062" max="13062" width="20" style="13" customWidth="1"/>
    <col min="13063" max="13313" width="9.140625" style="13"/>
    <col min="13314" max="13314" width="12.5703125" style="13" customWidth="1"/>
    <col min="13315" max="13315" width="47.42578125" style="13" customWidth="1"/>
    <col min="13316" max="13316" width="17.28515625" style="13" customWidth="1"/>
    <col min="13317" max="13317" width="17.42578125" style="13" customWidth="1"/>
    <col min="13318" max="13318" width="20" style="13" customWidth="1"/>
    <col min="13319" max="13569" width="9.140625" style="13"/>
    <col min="13570" max="13570" width="12.5703125" style="13" customWidth="1"/>
    <col min="13571" max="13571" width="47.42578125" style="13" customWidth="1"/>
    <col min="13572" max="13572" width="17.28515625" style="13" customWidth="1"/>
    <col min="13573" max="13573" width="17.42578125" style="13" customWidth="1"/>
    <col min="13574" max="13574" width="20" style="13" customWidth="1"/>
    <col min="13575" max="13825" width="9.140625" style="13"/>
    <col min="13826" max="13826" width="12.5703125" style="13" customWidth="1"/>
    <col min="13827" max="13827" width="47.42578125" style="13" customWidth="1"/>
    <col min="13828" max="13828" width="17.28515625" style="13" customWidth="1"/>
    <col min="13829" max="13829" width="17.42578125" style="13" customWidth="1"/>
    <col min="13830" max="13830" width="20" style="13" customWidth="1"/>
    <col min="13831" max="14081" width="9.140625" style="13"/>
    <col min="14082" max="14082" width="12.5703125" style="13" customWidth="1"/>
    <col min="14083" max="14083" width="47.42578125" style="13" customWidth="1"/>
    <col min="14084" max="14084" width="17.28515625" style="13" customWidth="1"/>
    <col min="14085" max="14085" width="17.42578125" style="13" customWidth="1"/>
    <col min="14086" max="14086" width="20" style="13" customWidth="1"/>
    <col min="14087" max="14337" width="9.140625" style="13"/>
    <col min="14338" max="14338" width="12.5703125" style="13" customWidth="1"/>
    <col min="14339" max="14339" width="47.42578125" style="13" customWidth="1"/>
    <col min="14340" max="14340" width="17.28515625" style="13" customWidth="1"/>
    <col min="14341" max="14341" width="17.42578125" style="13" customWidth="1"/>
    <col min="14342" max="14342" width="20" style="13" customWidth="1"/>
    <col min="14343" max="14593" width="9.140625" style="13"/>
    <col min="14594" max="14594" width="12.5703125" style="13" customWidth="1"/>
    <col min="14595" max="14595" width="47.42578125" style="13" customWidth="1"/>
    <col min="14596" max="14596" width="17.28515625" style="13" customWidth="1"/>
    <col min="14597" max="14597" width="17.42578125" style="13" customWidth="1"/>
    <col min="14598" max="14598" width="20" style="13" customWidth="1"/>
    <col min="14599" max="14849" width="9.140625" style="13"/>
    <col min="14850" max="14850" width="12.5703125" style="13" customWidth="1"/>
    <col min="14851" max="14851" width="47.42578125" style="13" customWidth="1"/>
    <col min="14852" max="14852" width="17.28515625" style="13" customWidth="1"/>
    <col min="14853" max="14853" width="17.42578125" style="13" customWidth="1"/>
    <col min="14854" max="14854" width="20" style="13" customWidth="1"/>
    <col min="14855" max="15105" width="9.140625" style="13"/>
    <col min="15106" max="15106" width="12.5703125" style="13" customWidth="1"/>
    <col min="15107" max="15107" width="47.42578125" style="13" customWidth="1"/>
    <col min="15108" max="15108" width="17.28515625" style="13" customWidth="1"/>
    <col min="15109" max="15109" width="17.42578125" style="13" customWidth="1"/>
    <col min="15110" max="15110" width="20" style="13" customWidth="1"/>
    <col min="15111" max="15361" width="9.140625" style="13"/>
    <col min="15362" max="15362" width="12.5703125" style="13" customWidth="1"/>
    <col min="15363" max="15363" width="47.42578125" style="13" customWidth="1"/>
    <col min="15364" max="15364" width="17.28515625" style="13" customWidth="1"/>
    <col min="15365" max="15365" width="17.42578125" style="13" customWidth="1"/>
    <col min="15366" max="15366" width="20" style="13" customWidth="1"/>
    <col min="15367" max="15617" width="9.140625" style="13"/>
    <col min="15618" max="15618" width="12.5703125" style="13" customWidth="1"/>
    <col min="15619" max="15619" width="47.42578125" style="13" customWidth="1"/>
    <col min="15620" max="15620" width="17.28515625" style="13" customWidth="1"/>
    <col min="15621" max="15621" width="17.42578125" style="13" customWidth="1"/>
    <col min="15622" max="15622" width="20" style="13" customWidth="1"/>
    <col min="15623" max="15873" width="9.140625" style="13"/>
    <col min="15874" max="15874" width="12.5703125" style="13" customWidth="1"/>
    <col min="15875" max="15875" width="47.42578125" style="13" customWidth="1"/>
    <col min="15876" max="15876" width="17.28515625" style="13" customWidth="1"/>
    <col min="15877" max="15877" width="17.42578125" style="13" customWidth="1"/>
    <col min="15878" max="15878" width="20" style="13" customWidth="1"/>
    <col min="15879" max="16129" width="9.140625" style="13"/>
    <col min="16130" max="16130" width="12.5703125" style="13" customWidth="1"/>
    <col min="16131" max="16131" width="47.42578125" style="13" customWidth="1"/>
    <col min="16132" max="16132" width="17.28515625" style="13" customWidth="1"/>
    <col min="16133" max="16133" width="17.42578125" style="13" customWidth="1"/>
    <col min="16134" max="16134" width="20" style="13" customWidth="1"/>
    <col min="16135" max="16384" width="9.140625" style="13"/>
  </cols>
  <sheetData>
    <row r="1" spans="1:8" s="1" customFormat="1" ht="15" customHeight="1" x14ac:dyDescent="0.25">
      <c r="A1" s="42" t="s">
        <v>0</v>
      </c>
      <c r="B1" s="42"/>
      <c r="C1" s="42"/>
      <c r="D1" s="42"/>
      <c r="E1" s="42"/>
      <c r="F1" s="42"/>
    </row>
    <row r="2" spans="1:8" s="1" customFormat="1" ht="39" customHeight="1" x14ac:dyDescent="0.25">
      <c r="A2" s="49" t="s">
        <v>140</v>
      </c>
      <c r="B2" s="49"/>
      <c r="C2" s="49"/>
      <c r="D2" s="49"/>
      <c r="E2" s="49"/>
      <c r="F2" s="49"/>
    </row>
    <row r="3" spans="1:8" s="1" customFormat="1" ht="15.75" customHeight="1" x14ac:dyDescent="0.25">
      <c r="A3" s="49"/>
      <c r="B3" s="49"/>
      <c r="C3" s="49"/>
      <c r="D3" s="49"/>
      <c r="E3" s="49"/>
      <c r="F3" s="49"/>
    </row>
    <row r="4" spans="1:8" s="1" customFormat="1" ht="19.5" customHeight="1" x14ac:dyDescent="0.25">
      <c r="B4" s="2"/>
      <c r="C4" s="3"/>
      <c r="D4" s="2"/>
      <c r="E4" s="4" t="s">
        <v>142</v>
      </c>
      <c r="F4" s="5" t="s">
        <v>2</v>
      </c>
    </row>
    <row r="5" spans="1:8" s="6" customFormat="1" ht="24.75" customHeight="1" x14ac:dyDescent="0.25">
      <c r="A5" s="44" t="s">
        <v>3</v>
      </c>
      <c r="B5" s="45" t="s">
        <v>4</v>
      </c>
      <c r="C5" s="45" t="s">
        <v>5</v>
      </c>
      <c r="D5" s="39" t="s">
        <v>6</v>
      </c>
      <c r="E5" s="39" t="s">
        <v>7</v>
      </c>
      <c r="F5" s="39" t="s">
        <v>8</v>
      </c>
    </row>
    <row r="6" spans="1:8" s="7" customFormat="1" ht="24.75" customHeight="1" x14ac:dyDescent="0.25">
      <c r="A6" s="44"/>
      <c r="B6" s="45"/>
      <c r="C6" s="45"/>
      <c r="D6" s="39"/>
      <c r="E6" s="39"/>
      <c r="F6" s="39"/>
    </row>
    <row r="7" spans="1:8" x14ac:dyDescent="0.3">
      <c r="A7" s="8">
        <v>1</v>
      </c>
      <c r="B7" s="9">
        <v>74.110699999999994</v>
      </c>
      <c r="C7" s="10" t="s">
        <v>9</v>
      </c>
      <c r="D7" s="11">
        <v>5</v>
      </c>
      <c r="E7" s="11">
        <v>5</v>
      </c>
      <c r="F7" s="12">
        <f t="shared" ref="F7:F12" si="0">SUM(D7:E7)</f>
        <v>10</v>
      </c>
    </row>
    <row r="8" spans="1:8" x14ac:dyDescent="0.3">
      <c r="A8" s="8">
        <v>2</v>
      </c>
      <c r="B8" s="9">
        <v>74.117699999999999</v>
      </c>
      <c r="C8" s="10" t="s">
        <v>10</v>
      </c>
      <c r="D8" s="11">
        <v>1000</v>
      </c>
      <c r="E8" s="11">
        <v>200</v>
      </c>
      <c r="F8" s="12">
        <f t="shared" si="0"/>
        <v>1200</v>
      </c>
    </row>
    <row r="9" spans="1:8" x14ac:dyDescent="0.3">
      <c r="A9" s="8">
        <v>3</v>
      </c>
      <c r="B9" s="9">
        <v>74.5107</v>
      </c>
      <c r="C9" s="10" t="s">
        <v>11</v>
      </c>
      <c r="D9" s="11">
        <v>1000</v>
      </c>
      <c r="E9" s="11">
        <v>200</v>
      </c>
      <c r="F9" s="12">
        <f t="shared" si="0"/>
        <v>1200</v>
      </c>
    </row>
    <row r="10" spans="1:8" x14ac:dyDescent="0.3">
      <c r="A10" s="8">
        <v>4</v>
      </c>
      <c r="B10" s="9">
        <v>74.601699999999994</v>
      </c>
      <c r="C10" s="10" t="s">
        <v>12</v>
      </c>
      <c r="D10" s="11">
        <v>5</v>
      </c>
      <c r="E10" s="11">
        <v>2</v>
      </c>
      <c r="F10" s="12">
        <f t="shared" si="0"/>
        <v>7</v>
      </c>
    </row>
    <row r="11" spans="1:8" x14ac:dyDescent="0.3">
      <c r="A11" s="8">
        <v>5</v>
      </c>
      <c r="B11" s="9">
        <v>74.801699999999997</v>
      </c>
      <c r="C11" s="10" t="s">
        <v>13</v>
      </c>
      <c r="D11" s="11">
        <v>1</v>
      </c>
      <c r="E11" s="11">
        <v>1</v>
      </c>
      <c r="F11" s="12">
        <f t="shared" si="0"/>
        <v>2</v>
      </c>
    </row>
    <row r="12" spans="1:8" x14ac:dyDescent="0.3">
      <c r="A12" s="8">
        <v>6</v>
      </c>
      <c r="B12" s="9">
        <v>74.802700000000002</v>
      </c>
      <c r="C12" s="10" t="s">
        <v>14</v>
      </c>
      <c r="D12" s="11">
        <v>2</v>
      </c>
      <c r="E12" s="11">
        <v>1</v>
      </c>
      <c r="F12" s="12">
        <f t="shared" si="0"/>
        <v>3</v>
      </c>
    </row>
    <row r="13" spans="1:8" s="16" customFormat="1" x14ac:dyDescent="0.25">
      <c r="A13" s="14"/>
      <c r="B13" s="40" t="s">
        <v>15</v>
      </c>
      <c r="C13" s="40"/>
      <c r="D13" s="15">
        <f>SUM(D7:D12)</f>
        <v>2013</v>
      </c>
      <c r="E13" s="15">
        <f>SUM(E7:E12)</f>
        <v>409</v>
      </c>
      <c r="F13" s="15">
        <f>SUM(F7:F12)</f>
        <v>2422</v>
      </c>
      <c r="H13" s="17"/>
    </row>
    <row r="14" spans="1:8" s="16" customFormat="1" x14ac:dyDescent="0.25">
      <c r="A14" s="14"/>
      <c r="B14" s="40" t="s">
        <v>16</v>
      </c>
      <c r="C14" s="40"/>
      <c r="D14" s="15">
        <v>1600</v>
      </c>
      <c r="E14" s="15">
        <v>400</v>
      </c>
      <c r="F14" s="15">
        <f>D14+E14</f>
        <v>2000</v>
      </c>
    </row>
    <row r="15" spans="1:8" ht="16.5" customHeight="1" x14ac:dyDescent="0.3">
      <c r="A15" s="18"/>
      <c r="B15" s="47" t="s">
        <v>17</v>
      </c>
      <c r="C15" s="48"/>
      <c r="D15" s="19">
        <f>D13+D14</f>
        <v>3613</v>
      </c>
      <c r="E15" s="19">
        <f>E13+E14</f>
        <v>809</v>
      </c>
      <c r="F15" s="19">
        <f>F13+F14</f>
        <v>4422</v>
      </c>
    </row>
    <row r="16" spans="1:8" ht="16.5" customHeight="1" x14ac:dyDescent="0.3">
      <c r="A16" s="20"/>
      <c r="B16" s="21"/>
      <c r="C16" s="21"/>
      <c r="D16" s="22"/>
      <c r="E16" s="22"/>
      <c r="F16" s="22"/>
    </row>
    <row r="17" spans="5:9" x14ac:dyDescent="0.3">
      <c r="E17" s="37" t="s">
        <v>141</v>
      </c>
      <c r="F17" s="37"/>
    </row>
    <row r="18" spans="5:9" ht="24" customHeight="1" x14ac:dyDescent="0.3">
      <c r="E18" s="38" t="s">
        <v>18</v>
      </c>
      <c r="F18" s="38"/>
    </row>
    <row r="19" spans="5:9" ht="17.25" customHeight="1" x14ac:dyDescent="0.3">
      <c r="E19" s="38" t="s">
        <v>19</v>
      </c>
      <c r="F19" s="38"/>
    </row>
    <row r="20" spans="5:9" x14ac:dyDescent="0.3">
      <c r="E20" s="38" t="s">
        <v>20</v>
      </c>
      <c r="F20" s="38"/>
    </row>
    <row r="21" spans="5:9" x14ac:dyDescent="0.3">
      <c r="I21" s="23"/>
    </row>
    <row r="22" spans="5:9" x14ac:dyDescent="0.3">
      <c r="I22" s="23"/>
    </row>
    <row r="23" spans="5:9" x14ac:dyDescent="0.3">
      <c r="I23" s="23"/>
    </row>
    <row r="24" spans="5:9" x14ac:dyDescent="0.3">
      <c r="I24" s="23"/>
    </row>
    <row r="25" spans="5:9" x14ac:dyDescent="0.3">
      <c r="H25" s="23"/>
    </row>
    <row r="26" spans="5:9" x14ac:dyDescent="0.3">
      <c r="F26" s="23"/>
      <c r="H26" s="23"/>
    </row>
  </sheetData>
  <mergeCells count="15">
    <mergeCell ref="A1:F1"/>
    <mergeCell ref="A2:F3"/>
    <mergeCell ref="A5:A6"/>
    <mergeCell ref="B5:B6"/>
    <mergeCell ref="C5:C6"/>
    <mergeCell ref="D5:D6"/>
    <mergeCell ref="E5:E6"/>
    <mergeCell ref="F5:F6"/>
    <mergeCell ref="E20:F20"/>
    <mergeCell ref="B13:C13"/>
    <mergeCell ref="B14:C14"/>
    <mergeCell ref="B15:C15"/>
    <mergeCell ref="E17:F17"/>
    <mergeCell ref="E18:F18"/>
    <mergeCell ref="E19:F19"/>
  </mergeCells>
  <printOptions horizontalCentered="1"/>
  <pageMargins left="0.25" right="0.25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3 rd &amp; 4th</vt:lpstr>
      <vt:lpstr>3 rd Zone</vt:lpstr>
      <vt:lpstr>'3 rd Zone'!Print_Area</vt:lpstr>
      <vt:lpstr>'3 rd &amp; 4th'!Print_Titles</vt:lpstr>
      <vt:lpstr>'3 rd Zone'!Print_Titles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CESCOM</dc:creator>
  <cp:lastModifiedBy>MIS2</cp:lastModifiedBy>
  <cp:lastPrinted>2020-10-27T12:06:44Z</cp:lastPrinted>
  <dcterms:created xsi:type="dcterms:W3CDTF">2020-10-15T07:54:16Z</dcterms:created>
  <dcterms:modified xsi:type="dcterms:W3CDTF">2020-10-28T07:54:19Z</dcterms:modified>
</cp:coreProperties>
</file>